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D:\Sơn Hà\Theo dõi theo Đơn vị thành viên\Tam Dương\Trình DG\XLNT\"/>
    </mc:Choice>
  </mc:AlternateContent>
  <xr:revisionPtr revIDLastSave="0" documentId="13_ncr:1_{15AB09DA-ACD6-48D8-B593-E4EE1321BCC1}" xr6:coauthVersionLast="47" xr6:coauthVersionMax="47" xr10:uidLastSave="{00000000-0000-0000-0000-000000000000}"/>
  <bookViews>
    <workbookView xWindow="-120" yWindow="-120" windowWidth="20730" windowHeight="11160" xr2:uid="{E6B95ED8-C2FE-4426-A8C7-A1EFECD49F9F}"/>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78" i="1" l="1"/>
  <c r="G77" i="1"/>
  <c r="G76" i="1"/>
  <c r="G75" i="1"/>
  <c r="G74" i="1"/>
  <c r="G73" i="1"/>
  <c r="G72" i="1"/>
  <c r="G71" i="1"/>
  <c r="G70" i="1"/>
  <c r="G69" i="1"/>
  <c r="G68" i="1"/>
  <c r="G67" i="1"/>
  <c r="G66" i="1"/>
  <c r="G65" i="1"/>
  <c r="G64" i="1"/>
  <c r="G63" i="1"/>
  <c r="G62" i="1"/>
  <c r="G61" i="1"/>
  <c r="G60" i="1"/>
  <c r="G59" i="1"/>
  <c r="G58" i="1"/>
  <c r="G57" i="1"/>
  <c r="G56" i="1"/>
  <c r="G55" i="1"/>
  <c r="G54" i="1"/>
  <c r="G53" i="1"/>
  <c r="G52" i="1"/>
  <c r="G51" i="1"/>
  <c r="G44" i="1"/>
  <c r="G43" i="1"/>
  <c r="G42" i="1"/>
  <c r="G41" i="1"/>
  <c r="G40" i="1"/>
  <c r="G39" i="1"/>
  <c r="G38" i="1"/>
  <c r="G37" i="1"/>
  <c r="G36" i="1"/>
  <c r="G35" i="1"/>
  <c r="G34" i="1"/>
  <c r="G33" i="1"/>
  <c r="G32" i="1"/>
  <c r="G31" i="1"/>
  <c r="G30" i="1"/>
  <c r="G29" i="1"/>
  <c r="G28" i="1"/>
  <c r="G27" i="1"/>
  <c r="G26" i="1"/>
  <c r="G25" i="1"/>
  <c r="G24" i="1"/>
  <c r="G23" i="1"/>
  <c r="G22" i="1"/>
  <c r="G21" i="1"/>
  <c r="G20" i="1"/>
  <c r="G19" i="1"/>
  <c r="G18" i="1"/>
  <c r="G17" i="1"/>
  <c r="G16" i="1"/>
  <c r="G15" i="1"/>
  <c r="G14" i="1"/>
  <c r="G13" i="1"/>
  <c r="G12" i="1"/>
  <c r="G11" i="1"/>
  <c r="G9" i="1"/>
  <c r="G8" i="1"/>
  <c r="G7" i="1"/>
  <c r="G6" i="1"/>
  <c r="G4" i="1"/>
  <c r="G50" i="1" s="1"/>
  <c r="F4" i="1"/>
  <c r="F50" i="1" s="1"/>
  <c r="G45" i="1" l="1"/>
  <c r="G79" i="1"/>
  <c r="G80" i="1" l="1"/>
  <c r="G81" i="1" s="1"/>
</calcChain>
</file>

<file path=xl/sharedStrings.xml><?xml version="1.0" encoding="utf-8"?>
<sst xmlns="http://schemas.openxmlformats.org/spreadsheetml/2006/main" count="183" uniqueCount="97">
  <si>
    <t>BẢNG ĐƠN GIÁ DỰ THẦU HẠNG MỤC CÔNG TRÌNH</t>
  </si>
  <si>
    <t>STT</t>
  </si>
  <si>
    <t>Mã số</t>
  </si>
  <si>
    <t>Tên công tác</t>
  </si>
  <si>
    <t>Đơn vị</t>
  </si>
  <si>
    <t>Khối lượng</t>
  </si>
  <si>
    <t>TỔNG HẠNG MỤC</t>
  </si>
  <si>
    <t>TỔNG CÔNG TRÌNH</t>
  </si>
  <si>
    <t>LÀM TRÒN</t>
  </si>
  <si>
    <t>CÔNG TRÌNH : THI CÔNG TRẠM XỬ LÝ NƯỚC THẢI 3873M3/NGÀY ĐÊM GĐ1</t>
  </si>
  <si>
    <t>CỤM BỂ XỬ LÝ GĐ1</t>
  </si>
  <si>
    <t>* Phần xử lý cọc</t>
  </si>
  <si>
    <t>Cắt tường bê tông bằng máy, chiều dày tường &lt;=20cm .</t>
  </si>
  <si>
    <t>m</t>
  </si>
  <si>
    <t>Gia công cấu kiện thép đặt sẵn trong bê tông, khối lượng một cấu kiện &lt;= 20 kg</t>
  </si>
  <si>
    <t>tấn</t>
  </si>
  <si>
    <t>Lắp đặt cấu kiện thép đặt sẵn trong bê tông, khối lượng một cấu kiện &lt;= 20 kg</t>
  </si>
  <si>
    <t>Đổ bê tông đúc sẵn bằng thủ công - sản xuất bằng máy trộn. Bê tông cọc, cột, đá 1x2, mác 350, PCB40</t>
  </si>
  <si>
    <t>m3</t>
  </si>
  <si>
    <t>*. Phần kết cấu cụm bể</t>
  </si>
  <si>
    <t>Đào móng công trình, chiều rộng móng &lt;= 6m, bằng máy đào 1,25m3, đất cấp II</t>
  </si>
  <si>
    <t>100m3</t>
  </si>
  <si>
    <t>AB.41422</t>
  </si>
  <si>
    <t>Vận chuyển đất bằng ôtô tự đổ 7 tấn trong phạm vi &lt;= 1000m, đất cấp II</t>
  </si>
  <si>
    <t>AB.42122</t>
  </si>
  <si>
    <t>Vận chuyển đất bằng ô tô tự đổ 7T 1km tiếp theo trong phạm vi &lt;= 5km, đất cấp II</t>
  </si>
  <si>
    <t>AB.42222</t>
  </si>
  <si>
    <t>Vận chuyển đất bằng ô tô tự đổ 7T 1km tiếp theo ngoài phạm vi 5km, đất cấp II</t>
  </si>
  <si>
    <t>AB.66143</t>
  </si>
  <si>
    <t>Đắp cát công trình bằng máy đầm đất cầm tay 70kg, độ chặt yêu cầu K=0,95</t>
  </si>
  <si>
    <t>AF.81122</t>
  </si>
  <si>
    <t>Ván khuôn gỗ. Ván khuôn móng cột, móng vuông, chữ nhật</t>
  </si>
  <si>
    <t>100m2</t>
  </si>
  <si>
    <t>Đổ bê tông thủ công bằng máy trộn, bê tông lót móng, chiều rộng &lt;= 250 cm, đá 4x6, vữa mác 150, PCB40</t>
  </si>
  <si>
    <t>Công tác gia công lắp dựng cốt thép. Cốt thép móng, đường kính cốt thép &lt;= 10mm</t>
  </si>
  <si>
    <t>AF.61120</t>
  </si>
  <si>
    <t>Công tác gia công lắp dựng cốt thép. Cốt thép móng, đường kính cốt thép &lt;= 18mm</t>
  </si>
  <si>
    <t>Đổ bê tông bằng máy, đổ bằng máy bơm bê tông, bê tông móng, chiều rộng móng &gt;250 cm, đá 1x2, mác 300, PCB40</t>
  </si>
  <si>
    <t>AF.89121</t>
  </si>
  <si>
    <t>Ván khuôn bằng ván ép phủ phim có khung xương, cột chống bằng hệ giáo ống. Ván khuôn tường, chiều cao &lt;= 28m</t>
  </si>
  <si>
    <t>Công tác gia công lắp dựng cốt thép. Cốt thép tường, đường kính cốt thép &lt;= 10mm, chiều cao &lt;= 6m</t>
  </si>
  <si>
    <t>Công tác gia công lắp dựng cốt thép. Cốt thép tường, đường kính cốt thép &lt;= 18mm, chiều cao &lt;= 6m</t>
  </si>
  <si>
    <t>AF.32114</t>
  </si>
  <si>
    <t>Đổ bê tông bằng máy, đổ bằng máy bơm bê tông, bê tông tường, chiều dày &lt;= 45cm, chiều cao &lt;= 6m, đá 1x2, mác 300, PCB40</t>
  </si>
  <si>
    <t>AF.89411</t>
  </si>
  <si>
    <t>Ván khuôn bằng ván ép phủ phim, khung thép hình, dàn giáo công cụ kết hợp cột chống bằng hệ giáo ống. Ván khuôn sàn mái, chiều cao &lt;= 28m</t>
  </si>
  <si>
    <t>AF.61711</t>
  </si>
  <si>
    <t>Công tác gia công lắp dựng cốt thép. Cốt thép sàn mái, đường kính cốt thép &lt;=10mm, chiều cao &lt;= 28m</t>
  </si>
  <si>
    <t>Công tác gia công lắp dựng cốt thép. Cốt thép sàn mái, đường kính cốt thép &gt; 10mm, chiều cao &lt;= 28m</t>
  </si>
  <si>
    <t>Đổ bê tông bằng máy, đổ bằng máy bơm bê tông, bê tông xà dầm, giằng, sàn mái, đá 1x2, mác 300, PCB40</t>
  </si>
  <si>
    <t>SA.31711</t>
  </si>
  <si>
    <t>Đục tạo nhám lớp bê tông cũ, đục theo phương thẳng đứng</t>
  </si>
  <si>
    <t>m2</t>
  </si>
  <si>
    <t>AK.92111</t>
  </si>
  <si>
    <t>Tưới Sika Latex mạch ngừng</t>
  </si>
  <si>
    <t>TT</t>
  </si>
  <si>
    <t>Mạch ngừng thi công bằng Băng cản nước V20</t>
  </si>
  <si>
    <t>Xử lý đầu ty xuyên tường (Bình quân khoảng cách 60cm/ 1 ty). Đục bê tông tường đầu ty, cắt thép đầu ty, trát vữa Sika latex TH kín lỗ</t>
  </si>
  <si>
    <t>cái</t>
  </si>
  <si>
    <t>Trát tường ngoài, chiều dày trát 2cm, vữa XM mác 75</t>
  </si>
  <si>
    <t>Láng nền sàn không đánh mầu, dày 2cm, vữa XM mác 75, PCB30</t>
  </si>
  <si>
    <t>Quét dung dịch chống thấm mái, tường, sê nô, ô văng …</t>
  </si>
  <si>
    <t>Quét 2 lớp SIKA MEMBRANE vào tường ngoài</t>
  </si>
  <si>
    <t>Đắp cát trong lòng bể K95 thủ công</t>
  </si>
  <si>
    <t>Trải nilon chống mất nước bê tông</t>
  </si>
  <si>
    <t>Đổ bê tông bề mặt cát đắp 10cm</t>
  </si>
  <si>
    <t>Thép trong lớp bê tông bề mặt</t>
  </si>
  <si>
    <t>AL.61110</t>
  </si>
  <si>
    <t>Giáo hoàn thiện trát và chống thấm ngoài</t>
  </si>
  <si>
    <t>Giáo hoàn thiện trát và chống thấm trong</t>
  </si>
  <si>
    <t>Lắp đặt, sản xuất cầu thang, lan can sàn thao tác bằng thép hình</t>
  </si>
  <si>
    <t>gói</t>
  </si>
  <si>
    <t>BỂ GOM NƯỚC THẢI GĐ1</t>
  </si>
  <si>
    <t>AB.25312</t>
  </si>
  <si>
    <t>Đào móng công trình, chiều rộng móng &lt;= 20m, bằng máy đào 0,8m3, đất cấp II</t>
  </si>
  <si>
    <t>AC.12112</t>
  </si>
  <si>
    <t>Đóng cọc tre bằng máy đào 0,5m3, chiều dài cọc &lt;= 2,5m, đất cấp II</t>
  </si>
  <si>
    <t>100m</t>
  </si>
  <si>
    <t>AB.65120</t>
  </si>
  <si>
    <t>Đắp đất công trình bằng đầm đất cầm tay 70kg, độ chặt yêu cầu K=0,90</t>
  </si>
  <si>
    <t>AF.21111A</t>
  </si>
  <si>
    <t>Đổ bê tông bằng máy, đổ bằng cần cẩu, bê tông lót móng, đá 1x2, mác 100, PCB30</t>
  </si>
  <si>
    <t>AF.21225</t>
  </si>
  <si>
    <t>Đổ bê tông bằng máy, đổ bằng cần cẩu, bê tông móng, chiều rộng móng &gt; 250 cm, đá 1x2, mác 350, PCB40</t>
  </si>
  <si>
    <t>AF.61312</t>
  </si>
  <si>
    <t>Công tác gia công lắp dựng cốt thép. Cốt thép tường, đường kính cốt thép &lt;= 10mm, chiều cao &lt;= 28m</t>
  </si>
  <si>
    <t>md</t>
  </si>
  <si>
    <t>AK.23213A</t>
  </si>
  <si>
    <t>Trát trần, vữa XM mác 75, PCB30</t>
  </si>
  <si>
    <t>AK.21223A</t>
  </si>
  <si>
    <t>Trát tường trong, chiều dày trát 1,5cm, vữa XM mác 75, PCB30</t>
  </si>
  <si>
    <t>AK.21123A</t>
  </si>
  <si>
    <t>Trát tường ngoài, chiều dày trát 1,5cm, vữa XM mác 75, PCB30</t>
  </si>
  <si>
    <t>Lắp dựng dàn giáo ngoài, chiều cao &lt;= 16 m</t>
  </si>
  <si>
    <t>Gia công lắp đặt tấm Gratting ( tỷ trọng 22kg/m2)</t>
  </si>
  <si>
    <t>Gia công lắp đặt tấmchắn rác bằng SUS 304 ( tỷ trọng 22kg/m2)</t>
  </si>
  <si>
    <r>
      <rPr>
        <b/>
        <i/>
        <sz val="8.25"/>
        <color rgb="FFFF0000"/>
        <rFont val="Microsoft Sans Serif"/>
        <family val="2"/>
      </rPr>
      <t xml:space="preserve">Lưu ý: </t>
    </r>
    <r>
      <rPr>
        <b/>
        <i/>
        <sz val="8.25"/>
        <rFont val="Microsoft Sans Serif"/>
        <family val="2"/>
      </rPr>
      <t xml:space="preserve">
A. Cấu trúc BoQ chào thầu:</t>
    </r>
    <r>
      <rPr>
        <sz val="8.25"/>
        <rFont val="Microsoft Sans Serif"/>
        <family val="2"/>
      </rPr>
      <t xml:space="preserve">
1. Giữ nguyên Cột C " </t>
    </r>
    <r>
      <rPr>
        <b/>
        <sz val="8.25"/>
        <rFont val="Microsoft Sans Serif"/>
        <family val="2"/>
      </rPr>
      <t>Tên Công tác</t>
    </r>
    <r>
      <rPr>
        <sz val="8.25"/>
        <rFont val="Microsoft Sans Serif"/>
        <family val="2"/>
      </rPr>
      <t xml:space="preserve">"
2. Thêm dòng, cột tùy ý
3. Nhà thầu lập phân tích đơn giá kèm SPEC chi tiết
</t>
    </r>
    <r>
      <rPr>
        <b/>
        <sz val="8.25"/>
        <rFont val="Microsoft Sans Serif"/>
        <family val="2"/>
      </rPr>
      <t>B. Điều kiện kèm theo (Bắt buộc):</t>
    </r>
    <r>
      <rPr>
        <sz val="8.25"/>
        <rFont val="Microsoft Sans Serif"/>
        <family val="2"/>
      </rPr>
      <t xml:space="preserve">
1. Phát hành Bảo lãnh tạm ứng tương ứng số tiền tạm ứng,
2. Bảo lãnh bảo hành tương ứng 5% giá trị tổng hợp đồng    
</t>
    </r>
    <r>
      <rPr>
        <b/>
        <sz val="8.25"/>
        <rFont val="Microsoft Sans Serif"/>
        <family val="2"/>
      </rPr>
      <t>C. YÊU CẦU RIÊNG ĐỐI VỚI GÓI THẦU (BẮT BUỘC):</t>
    </r>
    <r>
      <rPr>
        <sz val="8.25"/>
        <rFont val="Microsoft Sans Serif"/>
        <family val="2"/>
      </rPr>
      <t xml:space="preserve">
1. Giá Dự thầu tổng giá trị gói công việc trước thuế VAT;
2. Cung cấp đăng ký kinh doanh, chứng chỉ ngành nghề, Hồ sơ năng lực (Đối với Nhà thầu hợp tác lần đầu)
3. Cung cấp tối thiểu 03 bộ hợp đồng tương tự (tương tự về giá trị, hoặc tương tự về tính chất công việc - Đối với Nhà thầu hợp tác lần đầu)
4. Cung cấp báo cáo tài chính được kiểm toán 3 năm gần nhất (2022, 2023, 2024) đã được kiểm toán (nếu có - Đối với Nhà thầu hợp tác lần đầu).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</si>
</sst>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12" x14ac:knownFonts="1">
    <font>
      <sz val="11"/>
      <color theme="1"/>
      <name val="Calibri"/>
      <family val="2"/>
      <scheme val="minor"/>
    </font>
    <font>
      <b/>
      <sz val="15"/>
      <name val="Times New Roman"/>
      <charset val="1"/>
    </font>
    <font>
      <sz val="8.25"/>
      <name val="Microsoft Sans Serif"/>
    </font>
    <font>
      <b/>
      <sz val="12"/>
      <name val="Times New Roman"/>
      <family val="1"/>
    </font>
    <font>
      <b/>
      <sz val="11"/>
      <name val="Times New Roman"/>
      <family val="1"/>
    </font>
    <font>
      <sz val="11"/>
      <name val="Times New Roman"/>
      <charset val="1"/>
    </font>
    <font>
      <b/>
      <sz val="10"/>
      <color indexed="32"/>
      <name val="Times New Roman"/>
      <family val="1"/>
    </font>
    <font>
      <b/>
      <i/>
      <sz val="11"/>
      <name val="Times New Roman"/>
      <family val="1"/>
    </font>
    <font>
      <sz val="8.25"/>
      <name val="Microsoft Sans Serif"/>
      <family val="2"/>
    </font>
    <font>
      <b/>
      <i/>
      <sz val="8.25"/>
      <color rgb="FFFF0000"/>
      <name val="Microsoft Sans Serif"/>
      <family val="2"/>
    </font>
    <font>
      <b/>
      <i/>
      <sz val="8.25"/>
      <name val="Microsoft Sans Serif"/>
      <family val="2"/>
    </font>
    <font>
      <b/>
      <sz val="8.25"/>
      <name val="Microsoft Sans Serif"/>
      <family val="2"/>
    </font>
  </fonts>
  <fills count="4">
    <fill>
      <patternFill patternType="none"/>
    </fill>
    <fill>
      <patternFill patternType="gray125"/>
    </fill>
    <fill>
      <patternFill patternType="solid">
        <fgColor indexed="34"/>
      </patternFill>
    </fill>
    <fill>
      <patternFill patternType="solid">
        <fgColor rgb="FFFFFF00"/>
        <bgColor indexed="64"/>
      </patternFill>
    </fill>
  </fills>
  <borders count="8">
    <border>
      <left/>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hair">
        <color indexed="8"/>
      </bottom>
      <diagonal/>
    </border>
    <border>
      <left/>
      <right style="thin">
        <color indexed="8"/>
      </right>
      <top/>
      <bottom style="hair">
        <color indexed="8"/>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s>
  <cellStyleXfs count="1">
    <xf numFmtId="0" fontId="0" fillId="0" borderId="0"/>
  </cellStyleXfs>
  <cellXfs count="27">
    <xf numFmtId="0" fontId="0" fillId="0" borderId="0" xfId="0"/>
    <xf numFmtId="0" fontId="1" fillId="0" borderId="0" xfId="0" applyFont="1" applyAlignment="1" applyProtection="1">
      <alignment horizontal="center" vertical="center" wrapText="1"/>
      <protection locked="0"/>
    </xf>
    <xf numFmtId="0" fontId="2" fillId="0" borderId="0" xfId="0" applyFont="1" applyAlignment="1" applyProtection="1">
      <alignment vertical="center" wrapText="1"/>
      <protection locked="0"/>
    </xf>
    <xf numFmtId="0" fontId="2" fillId="0" borderId="0" xfId="0" applyFont="1" applyAlignment="1" applyProtection="1">
      <alignment vertical="center" wrapText="1"/>
      <protection locked="0"/>
    </xf>
    <xf numFmtId="0" fontId="3" fillId="0" borderId="0" xfId="0" applyFont="1" applyAlignment="1" applyProtection="1">
      <alignment horizontal="center" vertical="center" wrapText="1"/>
      <protection locked="0"/>
    </xf>
    <xf numFmtId="0" fontId="4" fillId="0" borderId="0" xfId="0" applyFont="1" applyAlignment="1" applyProtection="1">
      <alignment horizontal="center" vertical="center" wrapText="1"/>
      <protection locked="0"/>
    </xf>
    <xf numFmtId="0" fontId="4" fillId="2" borderId="1" xfId="0" applyFont="1" applyFill="1" applyBorder="1" applyAlignment="1" applyProtection="1">
      <alignment horizontal="center" vertical="center" wrapText="1"/>
      <protection locked="0"/>
    </xf>
    <xf numFmtId="0" fontId="4" fillId="2" borderId="2" xfId="0" applyFont="1" applyFill="1" applyBorder="1" applyAlignment="1" applyProtection="1">
      <alignment horizontal="center" vertical="center" wrapText="1"/>
      <protection locked="0"/>
    </xf>
    <xf numFmtId="0" fontId="5" fillId="0" borderId="3" xfId="0" applyFont="1" applyBorder="1" applyAlignment="1" applyProtection="1">
      <alignment horizontal="center" vertical="center" wrapText="1"/>
      <protection locked="0"/>
    </xf>
    <xf numFmtId="0" fontId="5" fillId="0" borderId="4" xfId="0" applyFont="1" applyBorder="1" applyAlignment="1" applyProtection="1">
      <alignment horizontal="center" vertical="center" wrapText="1"/>
      <protection locked="0"/>
    </xf>
    <xf numFmtId="0" fontId="5" fillId="0" borderId="4" xfId="0" applyFont="1" applyBorder="1" applyAlignment="1" applyProtection="1">
      <alignment vertical="center" wrapText="1"/>
      <protection locked="0"/>
    </xf>
    <xf numFmtId="164" fontId="5" fillId="0" borderId="4" xfId="0" applyNumberFormat="1" applyFont="1" applyBorder="1" applyAlignment="1" applyProtection="1">
      <alignment vertical="center" wrapText="1"/>
      <protection locked="0"/>
    </xf>
    <xf numFmtId="3" fontId="5" fillId="0" borderId="4" xfId="0" applyNumberFormat="1" applyFont="1" applyBorder="1" applyAlignment="1" applyProtection="1">
      <alignment vertical="center" wrapText="1"/>
      <protection locked="0"/>
    </xf>
    <xf numFmtId="0" fontId="2" fillId="0" borderId="3" xfId="0" applyFont="1" applyBorder="1" applyAlignment="1" applyProtection="1">
      <alignment horizontal="center" vertical="center" wrapText="1"/>
      <protection locked="0"/>
    </xf>
    <xf numFmtId="0" fontId="2" fillId="0" borderId="4" xfId="0" applyFont="1" applyBorder="1" applyAlignment="1" applyProtection="1">
      <alignment horizontal="center" vertical="center" wrapText="1"/>
      <protection locked="0"/>
    </xf>
    <xf numFmtId="0" fontId="6" fillId="0" borderId="4" xfId="0" applyFont="1" applyBorder="1" applyAlignment="1" applyProtection="1">
      <alignment horizontal="center" vertical="center" wrapText="1"/>
      <protection locked="0"/>
    </xf>
    <xf numFmtId="164" fontId="6" fillId="0" borderId="4" xfId="0" applyNumberFormat="1" applyFont="1" applyBorder="1" applyAlignment="1" applyProtection="1">
      <alignment vertical="center" wrapText="1"/>
      <protection locked="0"/>
    </xf>
    <xf numFmtId="0" fontId="6" fillId="0" borderId="4" xfId="0" applyFont="1" applyBorder="1" applyAlignment="1" applyProtection="1">
      <alignment vertical="center" wrapText="1"/>
      <protection locked="0"/>
    </xf>
    <xf numFmtId="3" fontId="6" fillId="0" borderId="4" xfId="0" applyNumberFormat="1" applyFont="1" applyBorder="1" applyAlignment="1" applyProtection="1">
      <alignment vertical="center" wrapText="1"/>
      <protection locked="0"/>
    </xf>
    <xf numFmtId="49" fontId="7" fillId="0" borderId="5" xfId="0" applyNumberFormat="1" applyFont="1" applyBorder="1" applyAlignment="1" applyProtection="1">
      <alignment horizontal="center" vertical="center" wrapText="1"/>
      <protection locked="0"/>
    </xf>
    <xf numFmtId="0" fontId="2" fillId="0" borderId="6" xfId="0" applyFont="1" applyBorder="1" applyAlignment="1" applyProtection="1">
      <alignment horizontal="center" vertical="center" wrapText="1"/>
      <protection locked="0"/>
    </xf>
    <xf numFmtId="0" fontId="2" fillId="0" borderId="6" xfId="0" applyFont="1" applyBorder="1" applyAlignment="1" applyProtection="1">
      <alignment vertical="center" wrapText="1"/>
      <protection locked="0"/>
    </xf>
    <xf numFmtId="164" fontId="2" fillId="0" borderId="6" xfId="0" applyNumberFormat="1" applyFont="1" applyBorder="1" applyAlignment="1" applyProtection="1">
      <alignment vertical="center" wrapText="1"/>
      <protection locked="0"/>
    </xf>
    <xf numFmtId="0" fontId="2" fillId="0" borderId="7" xfId="0" applyFont="1" applyBorder="1" applyAlignment="1" applyProtection="1">
      <alignment vertical="center" wrapText="1"/>
      <protection locked="0"/>
    </xf>
    <xf numFmtId="0" fontId="2" fillId="0" borderId="0" xfId="0" applyFont="1" applyAlignment="1" applyProtection="1">
      <alignment horizontal="center" vertical="center" wrapText="1"/>
      <protection locked="0"/>
    </xf>
    <xf numFmtId="0" fontId="6" fillId="0" borderId="3" xfId="0" applyFont="1" applyBorder="1" applyAlignment="1" applyProtection="1">
      <alignment horizontal="center" vertical="center" wrapText="1"/>
      <protection locked="0"/>
    </xf>
    <xf numFmtId="0" fontId="8" fillId="3" borderId="0" xfId="0" applyFont="1" applyFill="1" applyAlignment="1" applyProtection="1">
      <alignment horizontal="left" vertical="center" wrapText="1"/>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hiepdv1\Downloads\D&#7920;%20TO&#193;N%20C&#7908;M%20B&#7874;%20V&#192;%20B&#7874;%20GOM%20ch&#7889;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ự thầu"/>
      <sheetName val="Công trình"/>
      <sheetName val="Giá tháng"/>
      <sheetName val="Đầu vào"/>
      <sheetName val="Nhân công"/>
      <sheetName val="Máy"/>
      <sheetName val="HaoPhiVatTu"/>
      <sheetName val="Tổng hợp VT"/>
      <sheetName val="THVT gộp"/>
      <sheetName val="Cước VC"/>
      <sheetName val="Cước bộ"/>
      <sheetName val="Đơn giá chi tiết"/>
      <sheetName val="Giá tổng hợp"/>
      <sheetName val="THKP hạng mục"/>
      <sheetName val="TH chi phí XD"/>
      <sheetName val="TH chi phí TB"/>
      <sheetName val="HM chung"/>
      <sheetName val="Dự phòng"/>
      <sheetName val="TH kinh phí"/>
      <sheetName val="Chi tiết KL"/>
      <sheetName val="Luật XD"/>
      <sheetName val="Công trình TL"/>
      <sheetName val="Chiết tính"/>
      <sheetName val="Hệ số"/>
      <sheetName val="Đơn giá TH"/>
      <sheetName val="HM chung thầu"/>
      <sheetName val="Dự phòng thầu"/>
      <sheetName val="Dự toán gói thầu"/>
      <sheetName val="Phân tích VT"/>
      <sheetName val="Bìa"/>
      <sheetName val="NhiênLiệu"/>
      <sheetName val="Thẩm định"/>
      <sheetName val="TH chi phí tư vấn"/>
      <sheetName val="Thép"/>
      <sheetName val="HSXL"/>
      <sheetName val="Định mức tư vấn"/>
      <sheetName val="Quyết toán"/>
      <sheetName val="Giá tháng QT"/>
      <sheetName val="Đầu vào QT"/>
      <sheetName val="Nhân công QT"/>
      <sheetName val="Máy QT"/>
      <sheetName val="HaoPhiVatTu QT"/>
      <sheetName val="Tổng hợp VT QT"/>
      <sheetName val="Cước VC QT"/>
      <sheetName val="Cước bộ QT"/>
      <sheetName val="NhiênLiệu QT"/>
      <sheetName val="Chiết tính QT"/>
      <sheetName val="Dự thầu QT"/>
      <sheetName val="Hệ số QT"/>
      <sheetName val="HSXLQT"/>
      <sheetName val="KL hoàn thành"/>
      <sheetName val="KL phát sinh"/>
      <sheetName val="Hệ số Pn"/>
      <sheetName val="Tổng hợp QT"/>
      <sheetName val="Cấu hình"/>
    </sheetNames>
    <sheetDataSet>
      <sheetData sheetId="0"/>
      <sheetData sheetId="1">
        <row r="1">
          <cell r="AM1" t="str">
            <v>(đ)</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6DA614-1458-4711-955B-F6A5D95C9FB9}">
  <dimension ref="A1:M82"/>
  <sheetViews>
    <sheetView tabSelected="1" workbookViewId="0">
      <pane ySplit="4" topLeftCell="A5" activePane="bottomLeft" state="frozen"/>
      <selection pane="bottomLeft" activeCell="I3" sqref="I3"/>
    </sheetView>
  </sheetViews>
  <sheetFormatPr defaultColWidth="8.5703125" defaultRowHeight="10.5" x14ac:dyDescent="0.25"/>
  <cols>
    <col min="1" max="1" width="5.5703125" style="3" customWidth="1"/>
    <col min="2" max="2" width="10.42578125" style="3" customWidth="1"/>
    <col min="3" max="3" width="32.140625" style="3" customWidth="1"/>
    <col min="4" max="4" width="8" style="3" customWidth="1"/>
    <col min="5" max="5" width="11.42578125" style="3" customWidth="1"/>
    <col min="6" max="6" width="12.140625" style="3" customWidth="1"/>
    <col min="7" max="7" width="14.85546875" style="3" customWidth="1"/>
    <col min="8" max="8" width="8.5703125" style="3"/>
    <col min="9" max="9" width="82.7109375" style="3" customWidth="1"/>
    <col min="10" max="250" width="8.5703125" style="3"/>
    <col min="251" max="251" width="5.5703125" style="3" customWidth="1"/>
    <col min="252" max="252" width="10.42578125" style="3" customWidth="1"/>
    <col min="253" max="253" width="32.140625" style="3" customWidth="1"/>
    <col min="254" max="254" width="8" style="3" customWidth="1"/>
    <col min="255" max="255" width="11.42578125" style="3" customWidth="1"/>
    <col min="256" max="258" width="0" style="3" hidden="1" customWidth="1"/>
    <col min="259" max="259" width="12.140625" style="3" customWidth="1"/>
    <col min="260" max="260" width="14.85546875" style="3" customWidth="1"/>
    <col min="261" max="263" width="0" style="3" hidden="1" customWidth="1"/>
    <col min="264" max="506" width="8.5703125" style="3"/>
    <col min="507" max="507" width="5.5703125" style="3" customWidth="1"/>
    <col min="508" max="508" width="10.42578125" style="3" customWidth="1"/>
    <col min="509" max="509" width="32.140625" style="3" customWidth="1"/>
    <col min="510" max="510" width="8" style="3" customWidth="1"/>
    <col min="511" max="511" width="11.42578125" style="3" customWidth="1"/>
    <col min="512" max="514" width="0" style="3" hidden="1" customWidth="1"/>
    <col min="515" max="515" width="12.140625" style="3" customWidth="1"/>
    <col min="516" max="516" width="14.85546875" style="3" customWidth="1"/>
    <col min="517" max="519" width="0" style="3" hidden="1" customWidth="1"/>
    <col min="520" max="762" width="8.5703125" style="3"/>
    <col min="763" max="763" width="5.5703125" style="3" customWidth="1"/>
    <col min="764" max="764" width="10.42578125" style="3" customWidth="1"/>
    <col min="765" max="765" width="32.140625" style="3" customWidth="1"/>
    <col min="766" max="766" width="8" style="3" customWidth="1"/>
    <col min="767" max="767" width="11.42578125" style="3" customWidth="1"/>
    <col min="768" max="770" width="0" style="3" hidden="1" customWidth="1"/>
    <col min="771" max="771" width="12.140625" style="3" customWidth="1"/>
    <col min="772" max="772" width="14.85546875" style="3" customWidth="1"/>
    <col min="773" max="775" width="0" style="3" hidden="1" customWidth="1"/>
    <col min="776" max="1018" width="8.5703125" style="3"/>
    <col min="1019" max="1019" width="5.5703125" style="3" customWidth="1"/>
    <col min="1020" max="1020" width="10.42578125" style="3" customWidth="1"/>
    <col min="1021" max="1021" width="32.140625" style="3" customWidth="1"/>
    <col min="1022" max="1022" width="8" style="3" customWidth="1"/>
    <col min="1023" max="1023" width="11.42578125" style="3" customWidth="1"/>
    <col min="1024" max="1026" width="0" style="3" hidden="1" customWidth="1"/>
    <col min="1027" max="1027" width="12.140625" style="3" customWidth="1"/>
    <col min="1028" max="1028" width="14.85546875" style="3" customWidth="1"/>
    <col min="1029" max="1031" width="0" style="3" hidden="1" customWidth="1"/>
    <col min="1032" max="1274" width="8.5703125" style="3"/>
    <col min="1275" max="1275" width="5.5703125" style="3" customWidth="1"/>
    <col min="1276" max="1276" width="10.42578125" style="3" customWidth="1"/>
    <col min="1277" max="1277" width="32.140625" style="3" customWidth="1"/>
    <col min="1278" max="1278" width="8" style="3" customWidth="1"/>
    <col min="1279" max="1279" width="11.42578125" style="3" customWidth="1"/>
    <col min="1280" max="1282" width="0" style="3" hidden="1" customWidth="1"/>
    <col min="1283" max="1283" width="12.140625" style="3" customWidth="1"/>
    <col min="1284" max="1284" width="14.85546875" style="3" customWidth="1"/>
    <col min="1285" max="1287" width="0" style="3" hidden="1" customWidth="1"/>
    <col min="1288" max="1530" width="8.5703125" style="3"/>
    <col min="1531" max="1531" width="5.5703125" style="3" customWidth="1"/>
    <col min="1532" max="1532" width="10.42578125" style="3" customWidth="1"/>
    <col min="1533" max="1533" width="32.140625" style="3" customWidth="1"/>
    <col min="1534" max="1534" width="8" style="3" customWidth="1"/>
    <col min="1535" max="1535" width="11.42578125" style="3" customWidth="1"/>
    <col min="1536" max="1538" width="0" style="3" hidden="1" customWidth="1"/>
    <col min="1539" max="1539" width="12.140625" style="3" customWidth="1"/>
    <col min="1540" max="1540" width="14.85546875" style="3" customWidth="1"/>
    <col min="1541" max="1543" width="0" style="3" hidden="1" customWidth="1"/>
    <col min="1544" max="1786" width="8.5703125" style="3"/>
    <col min="1787" max="1787" width="5.5703125" style="3" customWidth="1"/>
    <col min="1788" max="1788" width="10.42578125" style="3" customWidth="1"/>
    <col min="1789" max="1789" width="32.140625" style="3" customWidth="1"/>
    <col min="1790" max="1790" width="8" style="3" customWidth="1"/>
    <col min="1791" max="1791" width="11.42578125" style="3" customWidth="1"/>
    <col min="1792" max="1794" width="0" style="3" hidden="1" customWidth="1"/>
    <col min="1795" max="1795" width="12.140625" style="3" customWidth="1"/>
    <col min="1796" max="1796" width="14.85546875" style="3" customWidth="1"/>
    <col min="1797" max="1799" width="0" style="3" hidden="1" customWidth="1"/>
    <col min="1800" max="2042" width="8.5703125" style="3"/>
    <col min="2043" max="2043" width="5.5703125" style="3" customWidth="1"/>
    <col min="2044" max="2044" width="10.42578125" style="3" customWidth="1"/>
    <col min="2045" max="2045" width="32.140625" style="3" customWidth="1"/>
    <col min="2046" max="2046" width="8" style="3" customWidth="1"/>
    <col min="2047" max="2047" width="11.42578125" style="3" customWidth="1"/>
    <col min="2048" max="2050" width="0" style="3" hidden="1" customWidth="1"/>
    <col min="2051" max="2051" width="12.140625" style="3" customWidth="1"/>
    <col min="2052" max="2052" width="14.85546875" style="3" customWidth="1"/>
    <col min="2053" max="2055" width="0" style="3" hidden="1" customWidth="1"/>
    <col min="2056" max="2298" width="8.5703125" style="3"/>
    <col min="2299" max="2299" width="5.5703125" style="3" customWidth="1"/>
    <col min="2300" max="2300" width="10.42578125" style="3" customWidth="1"/>
    <col min="2301" max="2301" width="32.140625" style="3" customWidth="1"/>
    <col min="2302" max="2302" width="8" style="3" customWidth="1"/>
    <col min="2303" max="2303" width="11.42578125" style="3" customWidth="1"/>
    <col min="2304" max="2306" width="0" style="3" hidden="1" customWidth="1"/>
    <col min="2307" max="2307" width="12.140625" style="3" customWidth="1"/>
    <col min="2308" max="2308" width="14.85546875" style="3" customWidth="1"/>
    <col min="2309" max="2311" width="0" style="3" hidden="1" customWidth="1"/>
    <col min="2312" max="2554" width="8.5703125" style="3"/>
    <col min="2555" max="2555" width="5.5703125" style="3" customWidth="1"/>
    <col min="2556" max="2556" width="10.42578125" style="3" customWidth="1"/>
    <col min="2557" max="2557" width="32.140625" style="3" customWidth="1"/>
    <col min="2558" max="2558" width="8" style="3" customWidth="1"/>
    <col min="2559" max="2559" width="11.42578125" style="3" customWidth="1"/>
    <col min="2560" max="2562" width="0" style="3" hidden="1" customWidth="1"/>
    <col min="2563" max="2563" width="12.140625" style="3" customWidth="1"/>
    <col min="2564" max="2564" width="14.85546875" style="3" customWidth="1"/>
    <col min="2565" max="2567" width="0" style="3" hidden="1" customWidth="1"/>
    <col min="2568" max="2810" width="8.5703125" style="3"/>
    <col min="2811" max="2811" width="5.5703125" style="3" customWidth="1"/>
    <col min="2812" max="2812" width="10.42578125" style="3" customWidth="1"/>
    <col min="2813" max="2813" width="32.140625" style="3" customWidth="1"/>
    <col min="2814" max="2814" width="8" style="3" customWidth="1"/>
    <col min="2815" max="2815" width="11.42578125" style="3" customWidth="1"/>
    <col min="2816" max="2818" width="0" style="3" hidden="1" customWidth="1"/>
    <col min="2819" max="2819" width="12.140625" style="3" customWidth="1"/>
    <col min="2820" max="2820" width="14.85546875" style="3" customWidth="1"/>
    <col min="2821" max="2823" width="0" style="3" hidden="1" customWidth="1"/>
    <col min="2824" max="3066" width="8.5703125" style="3"/>
    <col min="3067" max="3067" width="5.5703125" style="3" customWidth="1"/>
    <col min="3068" max="3068" width="10.42578125" style="3" customWidth="1"/>
    <col min="3069" max="3069" width="32.140625" style="3" customWidth="1"/>
    <col min="3070" max="3070" width="8" style="3" customWidth="1"/>
    <col min="3071" max="3071" width="11.42578125" style="3" customWidth="1"/>
    <col min="3072" max="3074" width="0" style="3" hidden="1" customWidth="1"/>
    <col min="3075" max="3075" width="12.140625" style="3" customWidth="1"/>
    <col min="3076" max="3076" width="14.85546875" style="3" customWidth="1"/>
    <col min="3077" max="3079" width="0" style="3" hidden="1" customWidth="1"/>
    <col min="3080" max="3322" width="8.5703125" style="3"/>
    <col min="3323" max="3323" width="5.5703125" style="3" customWidth="1"/>
    <col min="3324" max="3324" width="10.42578125" style="3" customWidth="1"/>
    <col min="3325" max="3325" width="32.140625" style="3" customWidth="1"/>
    <col min="3326" max="3326" width="8" style="3" customWidth="1"/>
    <col min="3327" max="3327" width="11.42578125" style="3" customWidth="1"/>
    <col min="3328" max="3330" width="0" style="3" hidden="1" customWidth="1"/>
    <col min="3331" max="3331" width="12.140625" style="3" customWidth="1"/>
    <col min="3332" max="3332" width="14.85546875" style="3" customWidth="1"/>
    <col min="3333" max="3335" width="0" style="3" hidden="1" customWidth="1"/>
    <col min="3336" max="3578" width="8.5703125" style="3"/>
    <col min="3579" max="3579" width="5.5703125" style="3" customWidth="1"/>
    <col min="3580" max="3580" width="10.42578125" style="3" customWidth="1"/>
    <col min="3581" max="3581" width="32.140625" style="3" customWidth="1"/>
    <col min="3582" max="3582" width="8" style="3" customWidth="1"/>
    <col min="3583" max="3583" width="11.42578125" style="3" customWidth="1"/>
    <col min="3584" max="3586" width="0" style="3" hidden="1" customWidth="1"/>
    <col min="3587" max="3587" width="12.140625" style="3" customWidth="1"/>
    <col min="3588" max="3588" width="14.85546875" style="3" customWidth="1"/>
    <col min="3589" max="3591" width="0" style="3" hidden="1" customWidth="1"/>
    <col min="3592" max="3834" width="8.5703125" style="3"/>
    <col min="3835" max="3835" width="5.5703125" style="3" customWidth="1"/>
    <col min="3836" max="3836" width="10.42578125" style="3" customWidth="1"/>
    <col min="3837" max="3837" width="32.140625" style="3" customWidth="1"/>
    <col min="3838" max="3838" width="8" style="3" customWidth="1"/>
    <col min="3839" max="3839" width="11.42578125" style="3" customWidth="1"/>
    <col min="3840" max="3842" width="0" style="3" hidden="1" customWidth="1"/>
    <col min="3843" max="3843" width="12.140625" style="3" customWidth="1"/>
    <col min="3844" max="3844" width="14.85546875" style="3" customWidth="1"/>
    <col min="3845" max="3847" width="0" style="3" hidden="1" customWidth="1"/>
    <col min="3848" max="4090" width="8.5703125" style="3"/>
    <col min="4091" max="4091" width="5.5703125" style="3" customWidth="1"/>
    <col min="4092" max="4092" width="10.42578125" style="3" customWidth="1"/>
    <col min="4093" max="4093" width="32.140625" style="3" customWidth="1"/>
    <col min="4094" max="4094" width="8" style="3" customWidth="1"/>
    <col min="4095" max="4095" width="11.42578125" style="3" customWidth="1"/>
    <col min="4096" max="4098" width="0" style="3" hidden="1" customWidth="1"/>
    <col min="4099" max="4099" width="12.140625" style="3" customWidth="1"/>
    <col min="4100" max="4100" width="14.85546875" style="3" customWidth="1"/>
    <col min="4101" max="4103" width="0" style="3" hidden="1" customWidth="1"/>
    <col min="4104" max="4346" width="8.5703125" style="3"/>
    <col min="4347" max="4347" width="5.5703125" style="3" customWidth="1"/>
    <col min="4348" max="4348" width="10.42578125" style="3" customWidth="1"/>
    <col min="4349" max="4349" width="32.140625" style="3" customWidth="1"/>
    <col min="4350" max="4350" width="8" style="3" customWidth="1"/>
    <col min="4351" max="4351" width="11.42578125" style="3" customWidth="1"/>
    <col min="4352" max="4354" width="0" style="3" hidden="1" customWidth="1"/>
    <col min="4355" max="4355" width="12.140625" style="3" customWidth="1"/>
    <col min="4356" max="4356" width="14.85546875" style="3" customWidth="1"/>
    <col min="4357" max="4359" width="0" style="3" hidden="1" customWidth="1"/>
    <col min="4360" max="4602" width="8.5703125" style="3"/>
    <col min="4603" max="4603" width="5.5703125" style="3" customWidth="1"/>
    <col min="4604" max="4604" width="10.42578125" style="3" customWidth="1"/>
    <col min="4605" max="4605" width="32.140625" style="3" customWidth="1"/>
    <col min="4606" max="4606" width="8" style="3" customWidth="1"/>
    <col min="4607" max="4607" width="11.42578125" style="3" customWidth="1"/>
    <col min="4608" max="4610" width="0" style="3" hidden="1" customWidth="1"/>
    <col min="4611" max="4611" width="12.140625" style="3" customWidth="1"/>
    <col min="4612" max="4612" width="14.85546875" style="3" customWidth="1"/>
    <col min="4613" max="4615" width="0" style="3" hidden="1" customWidth="1"/>
    <col min="4616" max="4858" width="8.5703125" style="3"/>
    <col min="4859" max="4859" width="5.5703125" style="3" customWidth="1"/>
    <col min="4860" max="4860" width="10.42578125" style="3" customWidth="1"/>
    <col min="4861" max="4861" width="32.140625" style="3" customWidth="1"/>
    <col min="4862" max="4862" width="8" style="3" customWidth="1"/>
    <col min="4863" max="4863" width="11.42578125" style="3" customWidth="1"/>
    <col min="4864" max="4866" width="0" style="3" hidden="1" customWidth="1"/>
    <col min="4867" max="4867" width="12.140625" style="3" customWidth="1"/>
    <col min="4868" max="4868" width="14.85546875" style="3" customWidth="1"/>
    <col min="4869" max="4871" width="0" style="3" hidden="1" customWidth="1"/>
    <col min="4872" max="5114" width="8.5703125" style="3"/>
    <col min="5115" max="5115" width="5.5703125" style="3" customWidth="1"/>
    <col min="5116" max="5116" width="10.42578125" style="3" customWidth="1"/>
    <col min="5117" max="5117" width="32.140625" style="3" customWidth="1"/>
    <col min="5118" max="5118" width="8" style="3" customWidth="1"/>
    <col min="5119" max="5119" width="11.42578125" style="3" customWidth="1"/>
    <col min="5120" max="5122" width="0" style="3" hidden="1" customWidth="1"/>
    <col min="5123" max="5123" width="12.140625" style="3" customWidth="1"/>
    <col min="5124" max="5124" width="14.85546875" style="3" customWidth="1"/>
    <col min="5125" max="5127" width="0" style="3" hidden="1" customWidth="1"/>
    <col min="5128" max="5370" width="8.5703125" style="3"/>
    <col min="5371" max="5371" width="5.5703125" style="3" customWidth="1"/>
    <col min="5372" max="5372" width="10.42578125" style="3" customWidth="1"/>
    <col min="5373" max="5373" width="32.140625" style="3" customWidth="1"/>
    <col min="5374" max="5374" width="8" style="3" customWidth="1"/>
    <col min="5375" max="5375" width="11.42578125" style="3" customWidth="1"/>
    <col min="5376" max="5378" width="0" style="3" hidden="1" customWidth="1"/>
    <col min="5379" max="5379" width="12.140625" style="3" customWidth="1"/>
    <col min="5380" max="5380" width="14.85546875" style="3" customWidth="1"/>
    <col min="5381" max="5383" width="0" style="3" hidden="1" customWidth="1"/>
    <col min="5384" max="5626" width="8.5703125" style="3"/>
    <col min="5627" max="5627" width="5.5703125" style="3" customWidth="1"/>
    <col min="5628" max="5628" width="10.42578125" style="3" customWidth="1"/>
    <col min="5629" max="5629" width="32.140625" style="3" customWidth="1"/>
    <col min="5630" max="5630" width="8" style="3" customWidth="1"/>
    <col min="5631" max="5631" width="11.42578125" style="3" customWidth="1"/>
    <col min="5632" max="5634" width="0" style="3" hidden="1" customWidth="1"/>
    <col min="5635" max="5635" width="12.140625" style="3" customWidth="1"/>
    <col min="5636" max="5636" width="14.85546875" style="3" customWidth="1"/>
    <col min="5637" max="5639" width="0" style="3" hidden="1" customWidth="1"/>
    <col min="5640" max="5882" width="8.5703125" style="3"/>
    <col min="5883" max="5883" width="5.5703125" style="3" customWidth="1"/>
    <col min="5884" max="5884" width="10.42578125" style="3" customWidth="1"/>
    <col min="5885" max="5885" width="32.140625" style="3" customWidth="1"/>
    <col min="5886" max="5886" width="8" style="3" customWidth="1"/>
    <col min="5887" max="5887" width="11.42578125" style="3" customWidth="1"/>
    <col min="5888" max="5890" width="0" style="3" hidden="1" customWidth="1"/>
    <col min="5891" max="5891" width="12.140625" style="3" customWidth="1"/>
    <col min="5892" max="5892" width="14.85546875" style="3" customWidth="1"/>
    <col min="5893" max="5895" width="0" style="3" hidden="1" customWidth="1"/>
    <col min="5896" max="6138" width="8.5703125" style="3"/>
    <col min="6139" max="6139" width="5.5703125" style="3" customWidth="1"/>
    <col min="6140" max="6140" width="10.42578125" style="3" customWidth="1"/>
    <col min="6141" max="6141" width="32.140625" style="3" customWidth="1"/>
    <col min="6142" max="6142" width="8" style="3" customWidth="1"/>
    <col min="6143" max="6143" width="11.42578125" style="3" customWidth="1"/>
    <col min="6144" max="6146" width="0" style="3" hidden="1" customWidth="1"/>
    <col min="6147" max="6147" width="12.140625" style="3" customWidth="1"/>
    <col min="6148" max="6148" width="14.85546875" style="3" customWidth="1"/>
    <col min="6149" max="6151" width="0" style="3" hidden="1" customWidth="1"/>
    <col min="6152" max="6394" width="8.5703125" style="3"/>
    <col min="6395" max="6395" width="5.5703125" style="3" customWidth="1"/>
    <col min="6396" max="6396" width="10.42578125" style="3" customWidth="1"/>
    <col min="6397" max="6397" width="32.140625" style="3" customWidth="1"/>
    <col min="6398" max="6398" width="8" style="3" customWidth="1"/>
    <col min="6399" max="6399" width="11.42578125" style="3" customWidth="1"/>
    <col min="6400" max="6402" width="0" style="3" hidden="1" customWidth="1"/>
    <col min="6403" max="6403" width="12.140625" style="3" customWidth="1"/>
    <col min="6404" max="6404" width="14.85546875" style="3" customWidth="1"/>
    <col min="6405" max="6407" width="0" style="3" hidden="1" customWidth="1"/>
    <col min="6408" max="6650" width="8.5703125" style="3"/>
    <col min="6651" max="6651" width="5.5703125" style="3" customWidth="1"/>
    <col min="6652" max="6652" width="10.42578125" style="3" customWidth="1"/>
    <col min="6653" max="6653" width="32.140625" style="3" customWidth="1"/>
    <col min="6654" max="6654" width="8" style="3" customWidth="1"/>
    <col min="6655" max="6655" width="11.42578125" style="3" customWidth="1"/>
    <col min="6656" max="6658" width="0" style="3" hidden="1" customWidth="1"/>
    <col min="6659" max="6659" width="12.140625" style="3" customWidth="1"/>
    <col min="6660" max="6660" width="14.85546875" style="3" customWidth="1"/>
    <col min="6661" max="6663" width="0" style="3" hidden="1" customWidth="1"/>
    <col min="6664" max="6906" width="8.5703125" style="3"/>
    <col min="6907" max="6907" width="5.5703125" style="3" customWidth="1"/>
    <col min="6908" max="6908" width="10.42578125" style="3" customWidth="1"/>
    <col min="6909" max="6909" width="32.140625" style="3" customWidth="1"/>
    <col min="6910" max="6910" width="8" style="3" customWidth="1"/>
    <col min="6911" max="6911" width="11.42578125" style="3" customWidth="1"/>
    <col min="6912" max="6914" width="0" style="3" hidden="1" customWidth="1"/>
    <col min="6915" max="6915" width="12.140625" style="3" customWidth="1"/>
    <col min="6916" max="6916" width="14.85546875" style="3" customWidth="1"/>
    <col min="6917" max="6919" width="0" style="3" hidden="1" customWidth="1"/>
    <col min="6920" max="7162" width="8.5703125" style="3"/>
    <col min="7163" max="7163" width="5.5703125" style="3" customWidth="1"/>
    <col min="7164" max="7164" width="10.42578125" style="3" customWidth="1"/>
    <col min="7165" max="7165" width="32.140625" style="3" customWidth="1"/>
    <col min="7166" max="7166" width="8" style="3" customWidth="1"/>
    <col min="7167" max="7167" width="11.42578125" style="3" customWidth="1"/>
    <col min="7168" max="7170" width="0" style="3" hidden="1" customWidth="1"/>
    <col min="7171" max="7171" width="12.140625" style="3" customWidth="1"/>
    <col min="7172" max="7172" width="14.85546875" style="3" customWidth="1"/>
    <col min="7173" max="7175" width="0" style="3" hidden="1" customWidth="1"/>
    <col min="7176" max="7418" width="8.5703125" style="3"/>
    <col min="7419" max="7419" width="5.5703125" style="3" customWidth="1"/>
    <col min="7420" max="7420" width="10.42578125" style="3" customWidth="1"/>
    <col min="7421" max="7421" width="32.140625" style="3" customWidth="1"/>
    <col min="7422" max="7422" width="8" style="3" customWidth="1"/>
    <col min="7423" max="7423" width="11.42578125" style="3" customWidth="1"/>
    <col min="7424" max="7426" width="0" style="3" hidden="1" customWidth="1"/>
    <col min="7427" max="7427" width="12.140625" style="3" customWidth="1"/>
    <col min="7428" max="7428" width="14.85546875" style="3" customWidth="1"/>
    <col min="7429" max="7431" width="0" style="3" hidden="1" customWidth="1"/>
    <col min="7432" max="7674" width="8.5703125" style="3"/>
    <col min="7675" max="7675" width="5.5703125" style="3" customWidth="1"/>
    <col min="7676" max="7676" width="10.42578125" style="3" customWidth="1"/>
    <col min="7677" max="7677" width="32.140625" style="3" customWidth="1"/>
    <col min="7678" max="7678" width="8" style="3" customWidth="1"/>
    <col min="7679" max="7679" width="11.42578125" style="3" customWidth="1"/>
    <col min="7680" max="7682" width="0" style="3" hidden="1" customWidth="1"/>
    <col min="7683" max="7683" width="12.140625" style="3" customWidth="1"/>
    <col min="7684" max="7684" width="14.85546875" style="3" customWidth="1"/>
    <col min="7685" max="7687" width="0" style="3" hidden="1" customWidth="1"/>
    <col min="7688" max="7930" width="8.5703125" style="3"/>
    <col min="7931" max="7931" width="5.5703125" style="3" customWidth="1"/>
    <col min="7932" max="7932" width="10.42578125" style="3" customWidth="1"/>
    <col min="7933" max="7933" width="32.140625" style="3" customWidth="1"/>
    <col min="7934" max="7934" width="8" style="3" customWidth="1"/>
    <col min="7935" max="7935" width="11.42578125" style="3" customWidth="1"/>
    <col min="7936" max="7938" width="0" style="3" hidden="1" customWidth="1"/>
    <col min="7939" max="7939" width="12.140625" style="3" customWidth="1"/>
    <col min="7940" max="7940" width="14.85546875" style="3" customWidth="1"/>
    <col min="7941" max="7943" width="0" style="3" hidden="1" customWidth="1"/>
    <col min="7944" max="8186" width="8.5703125" style="3"/>
    <col min="8187" max="8187" width="5.5703125" style="3" customWidth="1"/>
    <col min="8188" max="8188" width="10.42578125" style="3" customWidth="1"/>
    <col min="8189" max="8189" width="32.140625" style="3" customWidth="1"/>
    <col min="8190" max="8190" width="8" style="3" customWidth="1"/>
    <col min="8191" max="8191" width="11.42578125" style="3" customWidth="1"/>
    <col min="8192" max="8194" width="0" style="3" hidden="1" customWidth="1"/>
    <col min="8195" max="8195" width="12.140625" style="3" customWidth="1"/>
    <col min="8196" max="8196" width="14.85546875" style="3" customWidth="1"/>
    <col min="8197" max="8199" width="0" style="3" hidden="1" customWidth="1"/>
    <col min="8200" max="8442" width="8.5703125" style="3"/>
    <col min="8443" max="8443" width="5.5703125" style="3" customWidth="1"/>
    <col min="8444" max="8444" width="10.42578125" style="3" customWidth="1"/>
    <col min="8445" max="8445" width="32.140625" style="3" customWidth="1"/>
    <col min="8446" max="8446" width="8" style="3" customWidth="1"/>
    <col min="8447" max="8447" width="11.42578125" style="3" customWidth="1"/>
    <col min="8448" max="8450" width="0" style="3" hidden="1" customWidth="1"/>
    <col min="8451" max="8451" width="12.140625" style="3" customWidth="1"/>
    <col min="8452" max="8452" width="14.85546875" style="3" customWidth="1"/>
    <col min="8453" max="8455" width="0" style="3" hidden="1" customWidth="1"/>
    <col min="8456" max="8698" width="8.5703125" style="3"/>
    <col min="8699" max="8699" width="5.5703125" style="3" customWidth="1"/>
    <col min="8700" max="8700" width="10.42578125" style="3" customWidth="1"/>
    <col min="8701" max="8701" width="32.140625" style="3" customWidth="1"/>
    <col min="8702" max="8702" width="8" style="3" customWidth="1"/>
    <col min="8703" max="8703" width="11.42578125" style="3" customWidth="1"/>
    <col min="8704" max="8706" width="0" style="3" hidden="1" customWidth="1"/>
    <col min="8707" max="8707" width="12.140625" style="3" customWidth="1"/>
    <col min="8708" max="8708" width="14.85546875" style="3" customWidth="1"/>
    <col min="8709" max="8711" width="0" style="3" hidden="1" customWidth="1"/>
    <col min="8712" max="8954" width="8.5703125" style="3"/>
    <col min="8955" max="8955" width="5.5703125" style="3" customWidth="1"/>
    <col min="8956" max="8956" width="10.42578125" style="3" customWidth="1"/>
    <col min="8957" max="8957" width="32.140625" style="3" customWidth="1"/>
    <col min="8958" max="8958" width="8" style="3" customWidth="1"/>
    <col min="8959" max="8959" width="11.42578125" style="3" customWidth="1"/>
    <col min="8960" max="8962" width="0" style="3" hidden="1" customWidth="1"/>
    <col min="8963" max="8963" width="12.140625" style="3" customWidth="1"/>
    <col min="8964" max="8964" width="14.85546875" style="3" customWidth="1"/>
    <col min="8965" max="8967" width="0" style="3" hidden="1" customWidth="1"/>
    <col min="8968" max="9210" width="8.5703125" style="3"/>
    <col min="9211" max="9211" width="5.5703125" style="3" customWidth="1"/>
    <col min="9212" max="9212" width="10.42578125" style="3" customWidth="1"/>
    <col min="9213" max="9213" width="32.140625" style="3" customWidth="1"/>
    <col min="9214" max="9214" width="8" style="3" customWidth="1"/>
    <col min="9215" max="9215" width="11.42578125" style="3" customWidth="1"/>
    <col min="9216" max="9218" width="0" style="3" hidden="1" customWidth="1"/>
    <col min="9219" max="9219" width="12.140625" style="3" customWidth="1"/>
    <col min="9220" max="9220" width="14.85546875" style="3" customWidth="1"/>
    <col min="9221" max="9223" width="0" style="3" hidden="1" customWidth="1"/>
    <col min="9224" max="9466" width="8.5703125" style="3"/>
    <col min="9467" max="9467" width="5.5703125" style="3" customWidth="1"/>
    <col min="9468" max="9468" width="10.42578125" style="3" customWidth="1"/>
    <col min="9469" max="9469" width="32.140625" style="3" customWidth="1"/>
    <col min="9470" max="9470" width="8" style="3" customWidth="1"/>
    <col min="9471" max="9471" width="11.42578125" style="3" customWidth="1"/>
    <col min="9472" max="9474" width="0" style="3" hidden="1" customWidth="1"/>
    <col min="9475" max="9475" width="12.140625" style="3" customWidth="1"/>
    <col min="9476" max="9476" width="14.85546875" style="3" customWidth="1"/>
    <col min="9477" max="9479" width="0" style="3" hidden="1" customWidth="1"/>
    <col min="9480" max="9722" width="8.5703125" style="3"/>
    <col min="9723" max="9723" width="5.5703125" style="3" customWidth="1"/>
    <col min="9724" max="9724" width="10.42578125" style="3" customWidth="1"/>
    <col min="9725" max="9725" width="32.140625" style="3" customWidth="1"/>
    <col min="9726" max="9726" width="8" style="3" customWidth="1"/>
    <col min="9727" max="9727" width="11.42578125" style="3" customWidth="1"/>
    <col min="9728" max="9730" width="0" style="3" hidden="1" customWidth="1"/>
    <col min="9731" max="9731" width="12.140625" style="3" customWidth="1"/>
    <col min="9732" max="9732" width="14.85546875" style="3" customWidth="1"/>
    <col min="9733" max="9735" width="0" style="3" hidden="1" customWidth="1"/>
    <col min="9736" max="9978" width="8.5703125" style="3"/>
    <col min="9979" max="9979" width="5.5703125" style="3" customWidth="1"/>
    <col min="9980" max="9980" width="10.42578125" style="3" customWidth="1"/>
    <col min="9981" max="9981" width="32.140625" style="3" customWidth="1"/>
    <col min="9982" max="9982" width="8" style="3" customWidth="1"/>
    <col min="9983" max="9983" width="11.42578125" style="3" customWidth="1"/>
    <col min="9984" max="9986" width="0" style="3" hidden="1" customWidth="1"/>
    <col min="9987" max="9987" width="12.140625" style="3" customWidth="1"/>
    <col min="9988" max="9988" width="14.85546875" style="3" customWidth="1"/>
    <col min="9989" max="9991" width="0" style="3" hidden="1" customWidth="1"/>
    <col min="9992" max="10234" width="8.5703125" style="3"/>
    <col min="10235" max="10235" width="5.5703125" style="3" customWidth="1"/>
    <col min="10236" max="10236" width="10.42578125" style="3" customWidth="1"/>
    <col min="10237" max="10237" width="32.140625" style="3" customWidth="1"/>
    <col min="10238" max="10238" width="8" style="3" customWidth="1"/>
    <col min="10239" max="10239" width="11.42578125" style="3" customWidth="1"/>
    <col min="10240" max="10242" width="0" style="3" hidden="1" customWidth="1"/>
    <col min="10243" max="10243" width="12.140625" style="3" customWidth="1"/>
    <col min="10244" max="10244" width="14.85546875" style="3" customWidth="1"/>
    <col min="10245" max="10247" width="0" style="3" hidden="1" customWidth="1"/>
    <col min="10248" max="10490" width="8.5703125" style="3"/>
    <col min="10491" max="10491" width="5.5703125" style="3" customWidth="1"/>
    <col min="10492" max="10492" width="10.42578125" style="3" customWidth="1"/>
    <col min="10493" max="10493" width="32.140625" style="3" customWidth="1"/>
    <col min="10494" max="10494" width="8" style="3" customWidth="1"/>
    <col min="10495" max="10495" width="11.42578125" style="3" customWidth="1"/>
    <col min="10496" max="10498" width="0" style="3" hidden="1" customWidth="1"/>
    <col min="10499" max="10499" width="12.140625" style="3" customWidth="1"/>
    <col min="10500" max="10500" width="14.85546875" style="3" customWidth="1"/>
    <col min="10501" max="10503" width="0" style="3" hidden="1" customWidth="1"/>
    <col min="10504" max="10746" width="8.5703125" style="3"/>
    <col min="10747" max="10747" width="5.5703125" style="3" customWidth="1"/>
    <col min="10748" max="10748" width="10.42578125" style="3" customWidth="1"/>
    <col min="10749" max="10749" width="32.140625" style="3" customWidth="1"/>
    <col min="10750" max="10750" width="8" style="3" customWidth="1"/>
    <col min="10751" max="10751" width="11.42578125" style="3" customWidth="1"/>
    <col min="10752" max="10754" width="0" style="3" hidden="1" customWidth="1"/>
    <col min="10755" max="10755" width="12.140625" style="3" customWidth="1"/>
    <col min="10756" max="10756" width="14.85546875" style="3" customWidth="1"/>
    <col min="10757" max="10759" width="0" style="3" hidden="1" customWidth="1"/>
    <col min="10760" max="11002" width="8.5703125" style="3"/>
    <col min="11003" max="11003" width="5.5703125" style="3" customWidth="1"/>
    <col min="11004" max="11004" width="10.42578125" style="3" customWidth="1"/>
    <col min="11005" max="11005" width="32.140625" style="3" customWidth="1"/>
    <col min="11006" max="11006" width="8" style="3" customWidth="1"/>
    <col min="11007" max="11007" width="11.42578125" style="3" customWidth="1"/>
    <col min="11008" max="11010" width="0" style="3" hidden="1" customWidth="1"/>
    <col min="11011" max="11011" width="12.140625" style="3" customWidth="1"/>
    <col min="11012" max="11012" width="14.85546875" style="3" customWidth="1"/>
    <col min="11013" max="11015" width="0" style="3" hidden="1" customWidth="1"/>
    <col min="11016" max="11258" width="8.5703125" style="3"/>
    <col min="11259" max="11259" width="5.5703125" style="3" customWidth="1"/>
    <col min="11260" max="11260" width="10.42578125" style="3" customWidth="1"/>
    <col min="11261" max="11261" width="32.140625" style="3" customWidth="1"/>
    <col min="11262" max="11262" width="8" style="3" customWidth="1"/>
    <col min="11263" max="11263" width="11.42578125" style="3" customWidth="1"/>
    <col min="11264" max="11266" width="0" style="3" hidden="1" customWidth="1"/>
    <col min="11267" max="11267" width="12.140625" style="3" customWidth="1"/>
    <col min="11268" max="11268" width="14.85546875" style="3" customWidth="1"/>
    <col min="11269" max="11271" width="0" style="3" hidden="1" customWidth="1"/>
    <col min="11272" max="11514" width="8.5703125" style="3"/>
    <col min="11515" max="11515" width="5.5703125" style="3" customWidth="1"/>
    <col min="11516" max="11516" width="10.42578125" style="3" customWidth="1"/>
    <col min="11517" max="11517" width="32.140625" style="3" customWidth="1"/>
    <col min="11518" max="11518" width="8" style="3" customWidth="1"/>
    <col min="11519" max="11519" width="11.42578125" style="3" customWidth="1"/>
    <col min="11520" max="11522" width="0" style="3" hidden="1" customWidth="1"/>
    <col min="11523" max="11523" width="12.140625" style="3" customWidth="1"/>
    <col min="11524" max="11524" width="14.85546875" style="3" customWidth="1"/>
    <col min="11525" max="11527" width="0" style="3" hidden="1" customWidth="1"/>
    <col min="11528" max="11770" width="8.5703125" style="3"/>
    <col min="11771" max="11771" width="5.5703125" style="3" customWidth="1"/>
    <col min="11772" max="11772" width="10.42578125" style="3" customWidth="1"/>
    <col min="11773" max="11773" width="32.140625" style="3" customWidth="1"/>
    <col min="11774" max="11774" width="8" style="3" customWidth="1"/>
    <col min="11775" max="11775" width="11.42578125" style="3" customWidth="1"/>
    <col min="11776" max="11778" width="0" style="3" hidden="1" customWidth="1"/>
    <col min="11779" max="11779" width="12.140625" style="3" customWidth="1"/>
    <col min="11780" max="11780" width="14.85546875" style="3" customWidth="1"/>
    <col min="11781" max="11783" width="0" style="3" hidden="1" customWidth="1"/>
    <col min="11784" max="12026" width="8.5703125" style="3"/>
    <col min="12027" max="12027" width="5.5703125" style="3" customWidth="1"/>
    <col min="12028" max="12028" width="10.42578125" style="3" customWidth="1"/>
    <col min="12029" max="12029" width="32.140625" style="3" customWidth="1"/>
    <col min="12030" max="12030" width="8" style="3" customWidth="1"/>
    <col min="12031" max="12031" width="11.42578125" style="3" customWidth="1"/>
    <col min="12032" max="12034" width="0" style="3" hidden="1" customWidth="1"/>
    <col min="12035" max="12035" width="12.140625" style="3" customWidth="1"/>
    <col min="12036" max="12036" width="14.85546875" style="3" customWidth="1"/>
    <col min="12037" max="12039" width="0" style="3" hidden="1" customWidth="1"/>
    <col min="12040" max="12282" width="8.5703125" style="3"/>
    <col min="12283" max="12283" width="5.5703125" style="3" customWidth="1"/>
    <col min="12284" max="12284" width="10.42578125" style="3" customWidth="1"/>
    <col min="12285" max="12285" width="32.140625" style="3" customWidth="1"/>
    <col min="12286" max="12286" width="8" style="3" customWidth="1"/>
    <col min="12287" max="12287" width="11.42578125" style="3" customWidth="1"/>
    <col min="12288" max="12290" width="0" style="3" hidden="1" customWidth="1"/>
    <col min="12291" max="12291" width="12.140625" style="3" customWidth="1"/>
    <col min="12292" max="12292" width="14.85546875" style="3" customWidth="1"/>
    <col min="12293" max="12295" width="0" style="3" hidden="1" customWidth="1"/>
    <col min="12296" max="12538" width="8.5703125" style="3"/>
    <col min="12539" max="12539" width="5.5703125" style="3" customWidth="1"/>
    <col min="12540" max="12540" width="10.42578125" style="3" customWidth="1"/>
    <col min="12541" max="12541" width="32.140625" style="3" customWidth="1"/>
    <col min="12542" max="12542" width="8" style="3" customWidth="1"/>
    <col min="12543" max="12543" width="11.42578125" style="3" customWidth="1"/>
    <col min="12544" max="12546" width="0" style="3" hidden="1" customWidth="1"/>
    <col min="12547" max="12547" width="12.140625" style="3" customWidth="1"/>
    <col min="12548" max="12548" width="14.85546875" style="3" customWidth="1"/>
    <col min="12549" max="12551" width="0" style="3" hidden="1" customWidth="1"/>
    <col min="12552" max="12794" width="8.5703125" style="3"/>
    <col min="12795" max="12795" width="5.5703125" style="3" customWidth="1"/>
    <col min="12796" max="12796" width="10.42578125" style="3" customWidth="1"/>
    <col min="12797" max="12797" width="32.140625" style="3" customWidth="1"/>
    <col min="12798" max="12798" width="8" style="3" customWidth="1"/>
    <col min="12799" max="12799" width="11.42578125" style="3" customWidth="1"/>
    <col min="12800" max="12802" width="0" style="3" hidden="1" customWidth="1"/>
    <col min="12803" max="12803" width="12.140625" style="3" customWidth="1"/>
    <col min="12804" max="12804" width="14.85546875" style="3" customWidth="1"/>
    <col min="12805" max="12807" width="0" style="3" hidden="1" customWidth="1"/>
    <col min="12808" max="13050" width="8.5703125" style="3"/>
    <col min="13051" max="13051" width="5.5703125" style="3" customWidth="1"/>
    <col min="13052" max="13052" width="10.42578125" style="3" customWidth="1"/>
    <col min="13053" max="13053" width="32.140625" style="3" customWidth="1"/>
    <col min="13054" max="13054" width="8" style="3" customWidth="1"/>
    <col min="13055" max="13055" width="11.42578125" style="3" customWidth="1"/>
    <col min="13056" max="13058" width="0" style="3" hidden="1" customWidth="1"/>
    <col min="13059" max="13059" width="12.140625" style="3" customWidth="1"/>
    <col min="13060" max="13060" width="14.85546875" style="3" customWidth="1"/>
    <col min="13061" max="13063" width="0" style="3" hidden="1" customWidth="1"/>
    <col min="13064" max="13306" width="8.5703125" style="3"/>
    <col min="13307" max="13307" width="5.5703125" style="3" customWidth="1"/>
    <col min="13308" max="13308" width="10.42578125" style="3" customWidth="1"/>
    <col min="13309" max="13309" width="32.140625" style="3" customWidth="1"/>
    <col min="13310" max="13310" width="8" style="3" customWidth="1"/>
    <col min="13311" max="13311" width="11.42578125" style="3" customWidth="1"/>
    <col min="13312" max="13314" width="0" style="3" hidden="1" customWidth="1"/>
    <col min="13315" max="13315" width="12.140625" style="3" customWidth="1"/>
    <col min="13316" max="13316" width="14.85546875" style="3" customWidth="1"/>
    <col min="13317" max="13319" width="0" style="3" hidden="1" customWidth="1"/>
    <col min="13320" max="13562" width="8.5703125" style="3"/>
    <col min="13563" max="13563" width="5.5703125" style="3" customWidth="1"/>
    <col min="13564" max="13564" width="10.42578125" style="3" customWidth="1"/>
    <col min="13565" max="13565" width="32.140625" style="3" customWidth="1"/>
    <col min="13566" max="13566" width="8" style="3" customWidth="1"/>
    <col min="13567" max="13567" width="11.42578125" style="3" customWidth="1"/>
    <col min="13568" max="13570" width="0" style="3" hidden="1" customWidth="1"/>
    <col min="13571" max="13571" width="12.140625" style="3" customWidth="1"/>
    <col min="13572" max="13572" width="14.85546875" style="3" customWidth="1"/>
    <col min="13573" max="13575" width="0" style="3" hidden="1" customWidth="1"/>
    <col min="13576" max="13818" width="8.5703125" style="3"/>
    <col min="13819" max="13819" width="5.5703125" style="3" customWidth="1"/>
    <col min="13820" max="13820" width="10.42578125" style="3" customWidth="1"/>
    <col min="13821" max="13821" width="32.140625" style="3" customWidth="1"/>
    <col min="13822" max="13822" width="8" style="3" customWidth="1"/>
    <col min="13823" max="13823" width="11.42578125" style="3" customWidth="1"/>
    <col min="13824" max="13826" width="0" style="3" hidden="1" customWidth="1"/>
    <col min="13827" max="13827" width="12.140625" style="3" customWidth="1"/>
    <col min="13828" max="13828" width="14.85546875" style="3" customWidth="1"/>
    <col min="13829" max="13831" width="0" style="3" hidden="1" customWidth="1"/>
    <col min="13832" max="14074" width="8.5703125" style="3"/>
    <col min="14075" max="14075" width="5.5703125" style="3" customWidth="1"/>
    <col min="14076" max="14076" width="10.42578125" style="3" customWidth="1"/>
    <col min="14077" max="14077" width="32.140625" style="3" customWidth="1"/>
    <col min="14078" max="14078" width="8" style="3" customWidth="1"/>
    <col min="14079" max="14079" width="11.42578125" style="3" customWidth="1"/>
    <col min="14080" max="14082" width="0" style="3" hidden="1" customWidth="1"/>
    <col min="14083" max="14083" width="12.140625" style="3" customWidth="1"/>
    <col min="14084" max="14084" width="14.85546875" style="3" customWidth="1"/>
    <col min="14085" max="14087" width="0" style="3" hidden="1" customWidth="1"/>
    <col min="14088" max="14330" width="8.5703125" style="3"/>
    <col min="14331" max="14331" width="5.5703125" style="3" customWidth="1"/>
    <col min="14332" max="14332" width="10.42578125" style="3" customWidth="1"/>
    <col min="14333" max="14333" width="32.140625" style="3" customWidth="1"/>
    <col min="14334" max="14334" width="8" style="3" customWidth="1"/>
    <col min="14335" max="14335" width="11.42578125" style="3" customWidth="1"/>
    <col min="14336" max="14338" width="0" style="3" hidden="1" customWidth="1"/>
    <col min="14339" max="14339" width="12.140625" style="3" customWidth="1"/>
    <col min="14340" max="14340" width="14.85546875" style="3" customWidth="1"/>
    <col min="14341" max="14343" width="0" style="3" hidden="1" customWidth="1"/>
    <col min="14344" max="14586" width="8.5703125" style="3"/>
    <col min="14587" max="14587" width="5.5703125" style="3" customWidth="1"/>
    <col min="14588" max="14588" width="10.42578125" style="3" customWidth="1"/>
    <col min="14589" max="14589" width="32.140625" style="3" customWidth="1"/>
    <col min="14590" max="14590" width="8" style="3" customWidth="1"/>
    <col min="14591" max="14591" width="11.42578125" style="3" customWidth="1"/>
    <col min="14592" max="14594" width="0" style="3" hidden="1" customWidth="1"/>
    <col min="14595" max="14595" width="12.140625" style="3" customWidth="1"/>
    <col min="14596" max="14596" width="14.85546875" style="3" customWidth="1"/>
    <col min="14597" max="14599" width="0" style="3" hidden="1" customWidth="1"/>
    <col min="14600" max="14842" width="8.5703125" style="3"/>
    <col min="14843" max="14843" width="5.5703125" style="3" customWidth="1"/>
    <col min="14844" max="14844" width="10.42578125" style="3" customWidth="1"/>
    <col min="14845" max="14845" width="32.140625" style="3" customWidth="1"/>
    <col min="14846" max="14846" width="8" style="3" customWidth="1"/>
    <col min="14847" max="14847" width="11.42578125" style="3" customWidth="1"/>
    <col min="14848" max="14850" width="0" style="3" hidden="1" customWidth="1"/>
    <col min="14851" max="14851" width="12.140625" style="3" customWidth="1"/>
    <col min="14852" max="14852" width="14.85546875" style="3" customWidth="1"/>
    <col min="14853" max="14855" width="0" style="3" hidden="1" customWidth="1"/>
    <col min="14856" max="15098" width="8.5703125" style="3"/>
    <col min="15099" max="15099" width="5.5703125" style="3" customWidth="1"/>
    <col min="15100" max="15100" width="10.42578125" style="3" customWidth="1"/>
    <col min="15101" max="15101" width="32.140625" style="3" customWidth="1"/>
    <col min="15102" max="15102" width="8" style="3" customWidth="1"/>
    <col min="15103" max="15103" width="11.42578125" style="3" customWidth="1"/>
    <col min="15104" max="15106" width="0" style="3" hidden="1" customWidth="1"/>
    <col min="15107" max="15107" width="12.140625" style="3" customWidth="1"/>
    <col min="15108" max="15108" width="14.85546875" style="3" customWidth="1"/>
    <col min="15109" max="15111" width="0" style="3" hidden="1" customWidth="1"/>
    <col min="15112" max="15354" width="8.5703125" style="3"/>
    <col min="15355" max="15355" width="5.5703125" style="3" customWidth="1"/>
    <col min="15356" max="15356" width="10.42578125" style="3" customWidth="1"/>
    <col min="15357" max="15357" width="32.140625" style="3" customWidth="1"/>
    <col min="15358" max="15358" width="8" style="3" customWidth="1"/>
    <col min="15359" max="15359" width="11.42578125" style="3" customWidth="1"/>
    <col min="15360" max="15362" width="0" style="3" hidden="1" customWidth="1"/>
    <col min="15363" max="15363" width="12.140625" style="3" customWidth="1"/>
    <col min="15364" max="15364" width="14.85546875" style="3" customWidth="1"/>
    <col min="15365" max="15367" width="0" style="3" hidden="1" customWidth="1"/>
    <col min="15368" max="15610" width="8.5703125" style="3"/>
    <col min="15611" max="15611" width="5.5703125" style="3" customWidth="1"/>
    <col min="15612" max="15612" width="10.42578125" style="3" customWidth="1"/>
    <col min="15613" max="15613" width="32.140625" style="3" customWidth="1"/>
    <col min="15614" max="15614" width="8" style="3" customWidth="1"/>
    <col min="15615" max="15615" width="11.42578125" style="3" customWidth="1"/>
    <col min="15616" max="15618" width="0" style="3" hidden="1" customWidth="1"/>
    <col min="15619" max="15619" width="12.140625" style="3" customWidth="1"/>
    <col min="15620" max="15620" width="14.85546875" style="3" customWidth="1"/>
    <col min="15621" max="15623" width="0" style="3" hidden="1" customWidth="1"/>
    <col min="15624" max="15866" width="8.5703125" style="3"/>
    <col min="15867" max="15867" width="5.5703125" style="3" customWidth="1"/>
    <col min="15868" max="15868" width="10.42578125" style="3" customWidth="1"/>
    <col min="15869" max="15869" width="32.140625" style="3" customWidth="1"/>
    <col min="15870" max="15870" width="8" style="3" customWidth="1"/>
    <col min="15871" max="15871" width="11.42578125" style="3" customWidth="1"/>
    <col min="15872" max="15874" width="0" style="3" hidden="1" customWidth="1"/>
    <col min="15875" max="15875" width="12.140625" style="3" customWidth="1"/>
    <col min="15876" max="15876" width="14.85546875" style="3" customWidth="1"/>
    <col min="15877" max="15879" width="0" style="3" hidden="1" customWidth="1"/>
    <col min="15880" max="16122" width="8.5703125" style="3"/>
    <col min="16123" max="16123" width="5.5703125" style="3" customWidth="1"/>
    <col min="16124" max="16124" width="10.42578125" style="3" customWidth="1"/>
    <col min="16125" max="16125" width="32.140625" style="3" customWidth="1"/>
    <col min="16126" max="16126" width="8" style="3" customWidth="1"/>
    <col min="16127" max="16127" width="11.42578125" style="3" customWidth="1"/>
    <col min="16128" max="16130" width="0" style="3" hidden="1" customWidth="1"/>
    <col min="16131" max="16131" width="12.140625" style="3" customWidth="1"/>
    <col min="16132" max="16132" width="14.85546875" style="3" customWidth="1"/>
    <col min="16133" max="16135" width="0" style="3" hidden="1" customWidth="1"/>
    <col min="16136" max="16384" width="8.5703125" style="3"/>
  </cols>
  <sheetData>
    <row r="1" spans="1:9" ht="26.25" customHeight="1" x14ac:dyDescent="0.25">
      <c r="A1" s="1" t="s">
        <v>0</v>
      </c>
      <c r="B1" s="2"/>
      <c r="C1" s="2"/>
      <c r="D1" s="2"/>
      <c r="E1" s="2"/>
      <c r="F1" s="2"/>
      <c r="G1" s="2"/>
    </row>
    <row r="2" spans="1:9" ht="30" customHeight="1" x14ac:dyDescent="0.25">
      <c r="A2" s="4" t="s">
        <v>9</v>
      </c>
      <c r="B2" s="2"/>
      <c r="C2" s="2"/>
      <c r="D2" s="2"/>
      <c r="E2" s="2"/>
      <c r="F2" s="2"/>
      <c r="G2" s="2"/>
    </row>
    <row r="3" spans="1:9" ht="37.5" customHeight="1" x14ac:dyDescent="0.25">
      <c r="A3" s="5" t="s">
        <v>10</v>
      </c>
      <c r="B3" s="2"/>
      <c r="C3" s="2"/>
      <c r="D3" s="2"/>
      <c r="E3" s="2"/>
      <c r="F3" s="2"/>
      <c r="G3" s="2"/>
    </row>
    <row r="4" spans="1:9" ht="30" customHeight="1" x14ac:dyDescent="0.25">
      <c r="A4" s="6" t="s">
        <v>1</v>
      </c>
      <c r="B4" s="7" t="s">
        <v>2</v>
      </c>
      <c r="C4" s="7" t="s">
        <v>3</v>
      </c>
      <c r="D4" s="7" t="s">
        <v>4</v>
      </c>
      <c r="E4" s="7" t="s">
        <v>5</v>
      </c>
      <c r="F4" s="7" t="str">
        <f>"Đơn giá_x000D_
"&amp;'[1]Công trình'!AM1</f>
        <v>Đơn giá_x000D_
(đ)</v>
      </c>
      <c r="G4" s="7" t="str">
        <f>"Thành tiền_x000D_
"&amp;'[1]Công trình'!AM1</f>
        <v>Thành tiền_x000D_
(đ)</v>
      </c>
    </row>
    <row r="5" spans="1:9" ht="15" x14ac:dyDescent="0.25">
      <c r="A5" s="8"/>
      <c r="B5" s="9"/>
      <c r="C5" s="10" t="s">
        <v>11</v>
      </c>
      <c r="D5" s="9"/>
      <c r="E5" s="11"/>
      <c r="F5" s="12"/>
      <c r="G5" s="12"/>
    </row>
    <row r="6" spans="1:9" ht="30" x14ac:dyDescent="0.25">
      <c r="A6" s="8">
        <v>1</v>
      </c>
      <c r="B6" s="9"/>
      <c r="C6" s="10" t="s">
        <v>12</v>
      </c>
      <c r="D6" s="9" t="s">
        <v>13</v>
      </c>
      <c r="E6" s="11">
        <v>183.4074</v>
      </c>
      <c r="F6" s="12"/>
      <c r="G6" s="12">
        <f>E6*F6</f>
        <v>0</v>
      </c>
      <c r="I6" s="26" t="s">
        <v>96</v>
      </c>
    </row>
    <row r="7" spans="1:9" ht="45" x14ac:dyDescent="0.25">
      <c r="A7" s="8">
        <v>2</v>
      </c>
      <c r="B7" s="9"/>
      <c r="C7" s="10" t="s">
        <v>14</v>
      </c>
      <c r="D7" s="9" t="s">
        <v>15</v>
      </c>
      <c r="E7" s="11">
        <v>2.3553999999999999</v>
      </c>
      <c r="F7" s="12"/>
      <c r="G7" s="12">
        <f>E7*F7</f>
        <v>0</v>
      </c>
      <c r="I7" s="26"/>
    </row>
    <row r="8" spans="1:9" ht="45" x14ac:dyDescent="0.25">
      <c r="A8" s="8">
        <v>3</v>
      </c>
      <c r="B8" s="9"/>
      <c r="C8" s="10" t="s">
        <v>16</v>
      </c>
      <c r="D8" s="9" t="s">
        <v>15</v>
      </c>
      <c r="E8" s="11">
        <v>4.7107999999999999</v>
      </c>
      <c r="F8" s="12"/>
      <c r="G8" s="12">
        <f>E8*F8</f>
        <v>0</v>
      </c>
      <c r="I8" s="26"/>
    </row>
    <row r="9" spans="1:9" ht="45" x14ac:dyDescent="0.25">
      <c r="A9" s="8">
        <v>4</v>
      </c>
      <c r="B9" s="9"/>
      <c r="C9" s="10" t="s">
        <v>17</v>
      </c>
      <c r="D9" s="9" t="s">
        <v>18</v>
      </c>
      <c r="E9" s="11">
        <v>5.3716999999999997</v>
      </c>
      <c r="F9" s="12"/>
      <c r="G9" s="12">
        <f>E9*F9</f>
        <v>0</v>
      </c>
      <c r="I9" s="26"/>
    </row>
    <row r="10" spans="1:9" ht="15" x14ac:dyDescent="0.25">
      <c r="A10" s="8"/>
      <c r="B10" s="9"/>
      <c r="C10" s="10" t="s">
        <v>19</v>
      </c>
      <c r="D10" s="9"/>
      <c r="E10" s="11"/>
      <c r="F10" s="12"/>
      <c r="G10" s="12"/>
    </row>
    <row r="11" spans="1:9" ht="45" x14ac:dyDescent="0.25">
      <c r="A11" s="8">
        <v>5</v>
      </c>
      <c r="B11" s="9"/>
      <c r="C11" s="10" t="s">
        <v>20</v>
      </c>
      <c r="D11" s="9" t="s">
        <v>21</v>
      </c>
      <c r="E11" s="11">
        <v>33.618400000000001</v>
      </c>
      <c r="F11" s="12"/>
      <c r="G11" s="12">
        <f>E11*F11</f>
        <v>0</v>
      </c>
    </row>
    <row r="12" spans="1:9" ht="45" x14ac:dyDescent="0.25">
      <c r="A12" s="8">
        <v>6</v>
      </c>
      <c r="B12" s="9"/>
      <c r="C12" s="10" t="s">
        <v>23</v>
      </c>
      <c r="D12" s="9" t="s">
        <v>21</v>
      </c>
      <c r="E12" s="11">
        <v>33.618400000000001</v>
      </c>
      <c r="F12" s="12"/>
      <c r="G12" s="12">
        <f>E12*F12</f>
        <v>0</v>
      </c>
    </row>
    <row r="13" spans="1:9" ht="45" x14ac:dyDescent="0.25">
      <c r="A13" s="8">
        <v>7</v>
      </c>
      <c r="B13" s="9"/>
      <c r="C13" s="10" t="s">
        <v>25</v>
      </c>
      <c r="D13" s="9" t="s">
        <v>21</v>
      </c>
      <c r="E13" s="11">
        <v>33.618400000000001</v>
      </c>
      <c r="F13" s="12"/>
      <c r="G13" s="12">
        <f>E13*F13</f>
        <v>0</v>
      </c>
    </row>
    <row r="14" spans="1:9" ht="45" x14ac:dyDescent="0.25">
      <c r="A14" s="8">
        <v>8</v>
      </c>
      <c r="B14" s="9"/>
      <c r="C14" s="10" t="s">
        <v>27</v>
      </c>
      <c r="D14" s="9" t="s">
        <v>21</v>
      </c>
      <c r="E14" s="11">
        <v>33.618400000000001</v>
      </c>
      <c r="F14" s="12"/>
      <c r="G14" s="12">
        <f>E14*F14</f>
        <v>0</v>
      </c>
    </row>
    <row r="15" spans="1:9" ht="45" x14ac:dyDescent="0.25">
      <c r="A15" s="8">
        <v>9</v>
      </c>
      <c r="B15" s="9"/>
      <c r="C15" s="10" t="s">
        <v>29</v>
      </c>
      <c r="D15" s="9" t="s">
        <v>21</v>
      </c>
      <c r="E15" s="11">
        <v>28.4099</v>
      </c>
      <c r="F15" s="12"/>
      <c r="G15" s="12">
        <f>E15*F15</f>
        <v>0</v>
      </c>
    </row>
    <row r="16" spans="1:9" ht="30" x14ac:dyDescent="0.25">
      <c r="A16" s="8">
        <v>10</v>
      </c>
      <c r="B16" s="9"/>
      <c r="C16" s="10" t="s">
        <v>31</v>
      </c>
      <c r="D16" s="9" t="s">
        <v>32</v>
      </c>
      <c r="E16" s="11">
        <v>0.22020000000000001</v>
      </c>
      <c r="F16" s="12"/>
      <c r="G16" s="12">
        <f>E16*F16</f>
        <v>0</v>
      </c>
    </row>
    <row r="17" spans="1:7" ht="45" x14ac:dyDescent="0.25">
      <c r="A17" s="8">
        <v>11</v>
      </c>
      <c r="B17" s="9"/>
      <c r="C17" s="10" t="s">
        <v>33</v>
      </c>
      <c r="D17" s="9" t="s">
        <v>18</v>
      </c>
      <c r="E17" s="11">
        <v>74.422200000000004</v>
      </c>
      <c r="F17" s="12"/>
      <c r="G17" s="12">
        <f>E17*F17</f>
        <v>0</v>
      </c>
    </row>
    <row r="18" spans="1:7" ht="45" x14ac:dyDescent="0.25">
      <c r="A18" s="8">
        <v>16</v>
      </c>
      <c r="B18" s="9"/>
      <c r="C18" s="10" t="s">
        <v>34</v>
      </c>
      <c r="D18" s="9" t="s">
        <v>15</v>
      </c>
      <c r="E18" s="11">
        <v>2.78</v>
      </c>
      <c r="F18" s="12"/>
      <c r="G18" s="12">
        <f>E18*F18</f>
        <v>0</v>
      </c>
    </row>
    <row r="19" spans="1:7" ht="45" x14ac:dyDescent="0.25">
      <c r="A19" s="8">
        <v>17</v>
      </c>
      <c r="B19" s="9"/>
      <c r="C19" s="10" t="s">
        <v>36</v>
      </c>
      <c r="D19" s="9" t="s">
        <v>15</v>
      </c>
      <c r="E19" s="11">
        <v>28.300599999999999</v>
      </c>
      <c r="F19" s="12"/>
      <c r="G19" s="12">
        <f>E19*F19</f>
        <v>0</v>
      </c>
    </row>
    <row r="20" spans="1:7" ht="30" x14ac:dyDescent="0.25">
      <c r="A20" s="8">
        <v>18</v>
      </c>
      <c r="B20" s="9"/>
      <c r="C20" s="10" t="s">
        <v>31</v>
      </c>
      <c r="D20" s="9" t="s">
        <v>32</v>
      </c>
      <c r="E20" s="11">
        <v>0.88060000000000005</v>
      </c>
      <c r="F20" s="12"/>
      <c r="G20" s="12">
        <f>E20*F20</f>
        <v>0</v>
      </c>
    </row>
    <row r="21" spans="1:7" ht="60" x14ac:dyDescent="0.25">
      <c r="A21" s="8">
        <v>19</v>
      </c>
      <c r="B21" s="9"/>
      <c r="C21" s="10" t="s">
        <v>37</v>
      </c>
      <c r="D21" s="9" t="s">
        <v>18</v>
      </c>
      <c r="E21" s="11">
        <v>336.54790000000003</v>
      </c>
      <c r="F21" s="12"/>
      <c r="G21" s="12">
        <f>E21*F21</f>
        <v>0</v>
      </c>
    </row>
    <row r="22" spans="1:7" ht="60" x14ac:dyDescent="0.25">
      <c r="A22" s="8">
        <v>20</v>
      </c>
      <c r="B22" s="9"/>
      <c r="C22" s="10" t="s">
        <v>39</v>
      </c>
      <c r="D22" s="9" t="s">
        <v>32</v>
      </c>
      <c r="E22" s="11">
        <v>28.294</v>
      </c>
      <c r="F22" s="12"/>
      <c r="G22" s="12">
        <f>E22*F22</f>
        <v>0</v>
      </c>
    </row>
    <row r="23" spans="1:7" ht="45" x14ac:dyDescent="0.25">
      <c r="A23" s="8">
        <v>21</v>
      </c>
      <c r="B23" s="9"/>
      <c r="C23" s="10" t="s">
        <v>40</v>
      </c>
      <c r="D23" s="9" t="s">
        <v>15</v>
      </c>
      <c r="E23" s="11">
        <v>4.6216999999999997</v>
      </c>
      <c r="F23" s="12"/>
      <c r="G23" s="12">
        <f>E23*F23</f>
        <v>0</v>
      </c>
    </row>
    <row r="24" spans="1:7" ht="45" x14ac:dyDescent="0.25">
      <c r="A24" s="8">
        <v>22</v>
      </c>
      <c r="B24" s="9"/>
      <c r="C24" s="10" t="s">
        <v>41</v>
      </c>
      <c r="D24" s="9" t="s">
        <v>15</v>
      </c>
      <c r="E24" s="11">
        <v>43.3232</v>
      </c>
      <c r="F24" s="12"/>
      <c r="G24" s="12">
        <f>E24*F24</f>
        <v>0</v>
      </c>
    </row>
    <row r="25" spans="1:7" ht="60" x14ac:dyDescent="0.25">
      <c r="A25" s="8">
        <v>25</v>
      </c>
      <c r="B25" s="9"/>
      <c r="C25" s="10" t="s">
        <v>43</v>
      </c>
      <c r="D25" s="9" t="s">
        <v>18</v>
      </c>
      <c r="E25" s="11">
        <v>464.52</v>
      </c>
      <c r="F25" s="12"/>
      <c r="G25" s="12">
        <f>E25*F25</f>
        <v>0</v>
      </c>
    </row>
    <row r="26" spans="1:7" ht="75" x14ac:dyDescent="0.25">
      <c r="A26" s="8">
        <v>26</v>
      </c>
      <c r="B26" s="9"/>
      <c r="C26" s="10" t="s">
        <v>45</v>
      </c>
      <c r="D26" s="9" t="s">
        <v>32</v>
      </c>
      <c r="E26" s="11">
        <v>1.6416999999999999</v>
      </c>
      <c r="F26" s="12"/>
      <c r="G26" s="12">
        <f>E26*F26</f>
        <v>0</v>
      </c>
    </row>
    <row r="27" spans="1:7" ht="60" x14ac:dyDescent="0.25">
      <c r="A27" s="8">
        <v>27</v>
      </c>
      <c r="B27" s="9"/>
      <c r="C27" s="10" t="s">
        <v>47</v>
      </c>
      <c r="D27" s="9" t="s">
        <v>15</v>
      </c>
      <c r="E27" s="11">
        <v>2.7715000000000001</v>
      </c>
      <c r="F27" s="12"/>
      <c r="G27" s="12">
        <f>E27*F27</f>
        <v>0</v>
      </c>
    </row>
    <row r="28" spans="1:7" ht="45" x14ac:dyDescent="0.25">
      <c r="A28" s="8">
        <v>28</v>
      </c>
      <c r="B28" s="9"/>
      <c r="C28" s="10" t="s">
        <v>48</v>
      </c>
      <c r="D28" s="9" t="s">
        <v>15</v>
      </c>
      <c r="E28" s="11">
        <v>0.16189999999999999</v>
      </c>
      <c r="F28" s="12"/>
      <c r="G28" s="12">
        <f>E28*F28</f>
        <v>0</v>
      </c>
    </row>
    <row r="29" spans="1:7" ht="45" x14ac:dyDescent="0.25">
      <c r="A29" s="8">
        <v>31</v>
      </c>
      <c r="B29" s="9"/>
      <c r="C29" s="10" t="s">
        <v>49</v>
      </c>
      <c r="D29" s="9" t="s">
        <v>18</v>
      </c>
      <c r="E29" s="11">
        <v>16.417000000000002</v>
      </c>
      <c r="F29" s="12"/>
      <c r="G29" s="12">
        <f>E29*F29</f>
        <v>0</v>
      </c>
    </row>
    <row r="30" spans="1:7" ht="30" x14ac:dyDescent="0.25">
      <c r="A30" s="8">
        <v>32</v>
      </c>
      <c r="B30" s="9"/>
      <c r="C30" s="10" t="s">
        <v>51</v>
      </c>
      <c r="D30" s="9" t="s">
        <v>52</v>
      </c>
      <c r="E30" s="11">
        <v>153.54</v>
      </c>
      <c r="F30" s="12"/>
      <c r="G30" s="12">
        <f>E30*F30</f>
        <v>0</v>
      </c>
    </row>
    <row r="31" spans="1:7" ht="15" x14ac:dyDescent="0.25">
      <c r="A31" s="8">
        <v>33</v>
      </c>
      <c r="B31" s="9"/>
      <c r="C31" s="10" t="s">
        <v>54</v>
      </c>
      <c r="D31" s="9" t="s">
        <v>52</v>
      </c>
      <c r="E31" s="11">
        <v>153.54</v>
      </c>
      <c r="F31" s="12"/>
      <c r="G31" s="12">
        <f>E31*F31</f>
        <v>0</v>
      </c>
    </row>
    <row r="32" spans="1:7" ht="30" x14ac:dyDescent="0.25">
      <c r="A32" s="8">
        <v>34</v>
      </c>
      <c r="B32" s="9"/>
      <c r="C32" s="10" t="s">
        <v>56</v>
      </c>
      <c r="D32" s="9" t="s">
        <v>13</v>
      </c>
      <c r="E32" s="11">
        <v>614.6</v>
      </c>
      <c r="F32" s="12"/>
      <c r="G32" s="12">
        <f>E32*F32</f>
        <v>0</v>
      </c>
    </row>
    <row r="33" spans="1:7" ht="60" x14ac:dyDescent="0.25">
      <c r="A33" s="8">
        <v>35</v>
      </c>
      <c r="B33" s="9"/>
      <c r="C33" s="10" t="s">
        <v>57</v>
      </c>
      <c r="D33" s="9" t="s">
        <v>58</v>
      </c>
      <c r="E33" s="11">
        <v>8188.8</v>
      </c>
      <c r="F33" s="12"/>
      <c r="G33" s="12">
        <f>E33*F33</f>
        <v>0</v>
      </c>
    </row>
    <row r="34" spans="1:7" ht="30" x14ac:dyDescent="0.25">
      <c r="A34" s="8">
        <v>36</v>
      </c>
      <c r="B34" s="9"/>
      <c r="C34" s="10" t="s">
        <v>59</v>
      </c>
      <c r="D34" s="9" t="s">
        <v>52</v>
      </c>
      <c r="E34" s="11">
        <v>546</v>
      </c>
      <c r="F34" s="12"/>
      <c r="G34" s="12">
        <f>E34*F34</f>
        <v>0</v>
      </c>
    </row>
    <row r="35" spans="1:7" ht="30" x14ac:dyDescent="0.25">
      <c r="A35" s="8">
        <v>37</v>
      </c>
      <c r="B35" s="9"/>
      <c r="C35" s="10" t="s">
        <v>60</v>
      </c>
      <c r="D35" s="9" t="s">
        <v>52</v>
      </c>
      <c r="E35" s="11">
        <v>710.84</v>
      </c>
      <c r="F35" s="12"/>
      <c r="G35" s="12">
        <f>E35*F35</f>
        <v>0</v>
      </c>
    </row>
    <row r="36" spans="1:7" ht="30" x14ac:dyDescent="0.25">
      <c r="A36" s="8">
        <v>38</v>
      </c>
      <c r="B36" s="9"/>
      <c r="C36" s="10" t="s">
        <v>61</v>
      </c>
      <c r="D36" s="9" t="s">
        <v>52</v>
      </c>
      <c r="E36" s="11">
        <v>3488.03</v>
      </c>
      <c r="F36" s="12"/>
      <c r="G36" s="12">
        <f>E36*F36</f>
        <v>0</v>
      </c>
    </row>
    <row r="37" spans="1:7" ht="30" x14ac:dyDescent="0.25">
      <c r="A37" s="8">
        <v>39</v>
      </c>
      <c r="B37" s="9"/>
      <c r="C37" s="10" t="s">
        <v>62</v>
      </c>
      <c r="D37" s="9" t="s">
        <v>52</v>
      </c>
      <c r="E37" s="11">
        <v>1982.152</v>
      </c>
      <c r="F37" s="12"/>
      <c r="G37" s="12">
        <f>E37*F37</f>
        <v>0</v>
      </c>
    </row>
    <row r="38" spans="1:7" ht="15" x14ac:dyDescent="0.25">
      <c r="A38" s="8">
        <v>40</v>
      </c>
      <c r="B38" s="9"/>
      <c r="C38" s="10" t="s">
        <v>63</v>
      </c>
      <c r="D38" s="9" t="s">
        <v>18</v>
      </c>
      <c r="E38" s="11">
        <v>150</v>
      </c>
      <c r="F38" s="12"/>
      <c r="G38" s="12">
        <f>E38*F38</f>
        <v>0</v>
      </c>
    </row>
    <row r="39" spans="1:7" ht="15" x14ac:dyDescent="0.25">
      <c r="A39" s="8">
        <v>41</v>
      </c>
      <c r="B39" s="9"/>
      <c r="C39" s="10" t="s">
        <v>64</v>
      </c>
      <c r="D39" s="9" t="s">
        <v>52</v>
      </c>
      <c r="E39" s="11">
        <v>142.51</v>
      </c>
      <c r="F39" s="12"/>
      <c r="G39" s="12">
        <f>E39*F39</f>
        <v>0</v>
      </c>
    </row>
    <row r="40" spans="1:7" ht="15" x14ac:dyDescent="0.25">
      <c r="A40" s="8">
        <v>42</v>
      </c>
      <c r="B40" s="9"/>
      <c r="C40" s="10" t="s">
        <v>65</v>
      </c>
      <c r="D40" s="9" t="s">
        <v>18</v>
      </c>
      <c r="E40" s="11">
        <v>14.250999999999999</v>
      </c>
      <c r="F40" s="12"/>
      <c r="G40" s="12">
        <f>E40*F40</f>
        <v>0</v>
      </c>
    </row>
    <row r="41" spans="1:7" ht="15" x14ac:dyDescent="0.25">
      <c r="A41" s="8">
        <v>43</v>
      </c>
      <c r="B41" s="9"/>
      <c r="C41" s="10" t="s">
        <v>66</v>
      </c>
      <c r="D41" s="9" t="s">
        <v>15</v>
      </c>
      <c r="E41" s="11">
        <v>0.9</v>
      </c>
      <c r="F41" s="12"/>
      <c r="G41" s="12">
        <f>E41*F41</f>
        <v>0</v>
      </c>
    </row>
    <row r="42" spans="1:7" ht="30" x14ac:dyDescent="0.25">
      <c r="A42" s="8">
        <v>44</v>
      </c>
      <c r="B42" s="9"/>
      <c r="C42" s="10" t="s">
        <v>68</v>
      </c>
      <c r="D42" s="9" t="s">
        <v>32</v>
      </c>
      <c r="E42" s="11">
        <v>5.4640000000000004</v>
      </c>
      <c r="F42" s="12"/>
      <c r="G42" s="12">
        <f>E42*F42</f>
        <v>0</v>
      </c>
    </row>
    <row r="43" spans="1:7" ht="30" x14ac:dyDescent="0.25">
      <c r="A43" s="8">
        <v>45</v>
      </c>
      <c r="B43" s="9"/>
      <c r="C43" s="10" t="s">
        <v>69</v>
      </c>
      <c r="D43" s="9" t="s">
        <v>32</v>
      </c>
      <c r="E43" s="11">
        <v>23.744</v>
      </c>
      <c r="F43" s="12"/>
      <c r="G43" s="12">
        <f>E43*F43</f>
        <v>0</v>
      </c>
    </row>
    <row r="44" spans="1:7" ht="30" x14ac:dyDescent="0.25">
      <c r="A44" s="8">
        <v>46</v>
      </c>
      <c r="B44" s="9"/>
      <c r="C44" s="10" t="s">
        <v>70</v>
      </c>
      <c r="D44" s="9" t="s">
        <v>71</v>
      </c>
      <c r="E44" s="11">
        <v>1</v>
      </c>
      <c r="F44" s="12"/>
      <c r="G44" s="12">
        <f>E44*F44</f>
        <v>0</v>
      </c>
    </row>
    <row r="45" spans="1:7" ht="12.75" x14ac:dyDescent="0.25">
      <c r="A45" s="13"/>
      <c r="B45" s="14"/>
      <c r="C45" s="15" t="s">
        <v>6</v>
      </c>
      <c r="D45" s="15"/>
      <c r="E45" s="16"/>
      <c r="F45" s="17"/>
      <c r="G45" s="18">
        <f>ROUND(SUM(G5:G44),0)</f>
        <v>0</v>
      </c>
    </row>
    <row r="46" spans="1:7" ht="30" customHeight="1" x14ac:dyDescent="0.25">
      <c r="A46" s="19"/>
      <c r="B46" s="20"/>
      <c r="C46" s="21"/>
      <c r="D46" s="20"/>
      <c r="E46" s="22"/>
      <c r="F46" s="21"/>
      <c r="G46" s="23"/>
    </row>
    <row r="47" spans="1:7" ht="26.25" customHeight="1" x14ac:dyDescent="0.25">
      <c r="A47" s="1" t="s">
        <v>0</v>
      </c>
      <c r="B47" s="24"/>
      <c r="C47" s="2"/>
      <c r="D47" s="24"/>
      <c r="E47" s="2"/>
      <c r="F47" s="2"/>
      <c r="G47" s="2"/>
    </row>
    <row r="48" spans="1:7" ht="30" customHeight="1" x14ac:dyDescent="0.25">
      <c r="A48" s="4" t="s">
        <v>9</v>
      </c>
      <c r="B48" s="24"/>
      <c r="C48" s="2"/>
      <c r="D48" s="24"/>
      <c r="E48" s="2"/>
      <c r="F48" s="2"/>
      <c r="G48" s="2"/>
    </row>
    <row r="49" spans="1:7" ht="37.5" customHeight="1" x14ac:dyDescent="0.25">
      <c r="A49" s="5" t="s">
        <v>72</v>
      </c>
      <c r="B49" s="24"/>
      <c r="C49" s="2"/>
      <c r="D49" s="24"/>
      <c r="E49" s="2"/>
      <c r="F49" s="2"/>
      <c r="G49" s="2"/>
    </row>
    <row r="50" spans="1:7" ht="30" customHeight="1" x14ac:dyDescent="0.25">
      <c r="A50" s="6" t="s">
        <v>1</v>
      </c>
      <c r="B50" s="7" t="s">
        <v>2</v>
      </c>
      <c r="C50" s="7" t="s">
        <v>3</v>
      </c>
      <c r="D50" s="7" t="s">
        <v>4</v>
      </c>
      <c r="E50" s="7" t="s">
        <v>5</v>
      </c>
      <c r="F50" s="7" t="str">
        <f t="shared" ref="F50:G50" si="0">F4</f>
        <v>Đơn giá_x000D_
(đ)</v>
      </c>
      <c r="G50" s="7" t="str">
        <f t="shared" si="0"/>
        <v>Thành tiền_x000D_
(đ)</v>
      </c>
    </row>
    <row r="51" spans="1:7" ht="45" x14ac:dyDescent="0.25">
      <c r="A51" s="8">
        <v>1</v>
      </c>
      <c r="B51" s="9" t="s">
        <v>73</v>
      </c>
      <c r="C51" s="10" t="s">
        <v>74</v>
      </c>
      <c r="D51" s="9" t="s">
        <v>21</v>
      </c>
      <c r="E51" s="11">
        <v>3.19</v>
      </c>
      <c r="F51" s="12"/>
      <c r="G51" s="12">
        <f>E51*F51</f>
        <v>0</v>
      </c>
    </row>
    <row r="52" spans="1:7" ht="30" x14ac:dyDescent="0.25">
      <c r="A52" s="8">
        <v>2</v>
      </c>
      <c r="B52" s="9" t="s">
        <v>75</v>
      </c>
      <c r="C52" s="10" t="s">
        <v>76</v>
      </c>
      <c r="D52" s="9" t="s">
        <v>77</v>
      </c>
      <c r="E52" s="11">
        <v>24.0625</v>
      </c>
      <c r="F52" s="12"/>
      <c r="G52" s="12">
        <f>E52*F52</f>
        <v>0</v>
      </c>
    </row>
    <row r="53" spans="1:7" ht="45" x14ac:dyDescent="0.25">
      <c r="A53" s="8">
        <v>3</v>
      </c>
      <c r="B53" s="9" t="s">
        <v>22</v>
      </c>
      <c r="C53" s="10" t="s">
        <v>23</v>
      </c>
      <c r="D53" s="9" t="s">
        <v>21</v>
      </c>
      <c r="E53" s="11">
        <v>1.5</v>
      </c>
      <c r="F53" s="12"/>
      <c r="G53" s="12">
        <f>E53*F53</f>
        <v>0</v>
      </c>
    </row>
    <row r="54" spans="1:7" ht="45" x14ac:dyDescent="0.25">
      <c r="A54" s="8">
        <v>4</v>
      </c>
      <c r="B54" s="9" t="s">
        <v>24</v>
      </c>
      <c r="C54" s="10" t="s">
        <v>25</v>
      </c>
      <c r="D54" s="9" t="s">
        <v>21</v>
      </c>
      <c r="E54" s="11">
        <v>1.5</v>
      </c>
      <c r="F54" s="12"/>
      <c r="G54" s="12">
        <f>E54*F54</f>
        <v>0</v>
      </c>
    </row>
    <row r="55" spans="1:7" ht="45" x14ac:dyDescent="0.25">
      <c r="A55" s="8">
        <v>5</v>
      </c>
      <c r="B55" s="9" t="s">
        <v>26</v>
      </c>
      <c r="C55" s="10" t="s">
        <v>27</v>
      </c>
      <c r="D55" s="9" t="s">
        <v>21</v>
      </c>
      <c r="E55" s="11">
        <v>1.5</v>
      </c>
      <c r="F55" s="12"/>
      <c r="G55" s="12">
        <f>E55*F55</f>
        <v>0</v>
      </c>
    </row>
    <row r="56" spans="1:7" ht="45" x14ac:dyDescent="0.25">
      <c r="A56" s="8">
        <v>6</v>
      </c>
      <c r="B56" s="9" t="s">
        <v>78</v>
      </c>
      <c r="C56" s="10" t="s">
        <v>79</v>
      </c>
      <c r="D56" s="9" t="s">
        <v>21</v>
      </c>
      <c r="E56" s="11">
        <v>1.79</v>
      </c>
      <c r="F56" s="12"/>
      <c r="G56" s="12">
        <f>E56*F56</f>
        <v>0</v>
      </c>
    </row>
    <row r="57" spans="1:7" ht="45" x14ac:dyDescent="0.25">
      <c r="A57" s="8">
        <v>7</v>
      </c>
      <c r="B57" s="9" t="s">
        <v>28</v>
      </c>
      <c r="C57" s="10" t="s">
        <v>29</v>
      </c>
      <c r="D57" s="9" t="s">
        <v>21</v>
      </c>
      <c r="E57" s="11">
        <v>0.49640000000000001</v>
      </c>
      <c r="F57" s="12"/>
      <c r="G57" s="12">
        <f>E57*F57</f>
        <v>0</v>
      </c>
    </row>
    <row r="58" spans="1:7" ht="45" x14ac:dyDescent="0.25">
      <c r="A58" s="8">
        <v>8</v>
      </c>
      <c r="B58" s="9" t="s">
        <v>80</v>
      </c>
      <c r="C58" s="10" t="s">
        <v>81</v>
      </c>
      <c r="D58" s="9" t="s">
        <v>18</v>
      </c>
      <c r="E58" s="11">
        <v>3.85</v>
      </c>
      <c r="F58" s="12"/>
      <c r="G58" s="12">
        <f>E58*F58</f>
        <v>0</v>
      </c>
    </row>
    <row r="59" spans="1:7" ht="45" x14ac:dyDescent="0.25">
      <c r="A59" s="8">
        <v>9</v>
      </c>
      <c r="B59" s="9" t="s">
        <v>82</v>
      </c>
      <c r="C59" s="10" t="s">
        <v>83</v>
      </c>
      <c r="D59" s="9" t="s">
        <v>18</v>
      </c>
      <c r="E59" s="11">
        <v>10.81</v>
      </c>
      <c r="F59" s="12"/>
      <c r="G59" s="12">
        <f>E59*F59</f>
        <v>0</v>
      </c>
    </row>
    <row r="60" spans="1:7" ht="30" x14ac:dyDescent="0.25">
      <c r="A60" s="8">
        <v>10</v>
      </c>
      <c r="B60" s="9" t="s">
        <v>30</v>
      </c>
      <c r="C60" s="10" t="s">
        <v>31</v>
      </c>
      <c r="D60" s="9" t="s">
        <v>32</v>
      </c>
      <c r="E60" s="11">
        <v>7.0000000000000007E-2</v>
      </c>
      <c r="F60" s="12"/>
      <c r="G60" s="12">
        <f>E60*F60</f>
        <v>0</v>
      </c>
    </row>
    <row r="61" spans="1:7" ht="45" x14ac:dyDescent="0.25">
      <c r="A61" s="8">
        <v>11</v>
      </c>
      <c r="B61" s="9" t="s">
        <v>35</v>
      </c>
      <c r="C61" s="10" t="s">
        <v>36</v>
      </c>
      <c r="D61" s="9" t="s">
        <v>15</v>
      </c>
      <c r="E61" s="11">
        <v>0.90700000000000003</v>
      </c>
      <c r="F61" s="12"/>
      <c r="G61" s="12">
        <f>E61*F61</f>
        <v>0</v>
      </c>
    </row>
    <row r="62" spans="1:7" ht="60" x14ac:dyDescent="0.25">
      <c r="A62" s="8">
        <v>12</v>
      </c>
      <c r="B62" s="9" t="s">
        <v>42</v>
      </c>
      <c r="C62" s="10" t="s">
        <v>43</v>
      </c>
      <c r="D62" s="9" t="s">
        <v>18</v>
      </c>
      <c r="E62" s="11">
        <v>53.2</v>
      </c>
      <c r="F62" s="12"/>
      <c r="G62" s="12">
        <f>E62*F62</f>
        <v>0</v>
      </c>
    </row>
    <row r="63" spans="1:7" ht="60" x14ac:dyDescent="0.25">
      <c r="A63" s="8">
        <v>13</v>
      </c>
      <c r="B63" s="9" t="s">
        <v>38</v>
      </c>
      <c r="C63" s="10" t="s">
        <v>39</v>
      </c>
      <c r="D63" s="9" t="s">
        <v>32</v>
      </c>
      <c r="E63" s="11">
        <v>1.93</v>
      </c>
      <c r="F63" s="12"/>
      <c r="G63" s="12">
        <f>E63*F63</f>
        <v>0</v>
      </c>
    </row>
    <row r="64" spans="1:7" ht="60" x14ac:dyDescent="0.25">
      <c r="A64" s="8">
        <v>14</v>
      </c>
      <c r="B64" s="9" t="s">
        <v>84</v>
      </c>
      <c r="C64" s="10" t="s">
        <v>85</v>
      </c>
      <c r="D64" s="9" t="s">
        <v>15</v>
      </c>
      <c r="E64" s="11">
        <v>1.9693000000000001</v>
      </c>
      <c r="F64" s="12"/>
      <c r="G64" s="12">
        <f>E64*F64</f>
        <v>0</v>
      </c>
    </row>
    <row r="65" spans="1:7" ht="30" x14ac:dyDescent="0.25">
      <c r="A65" s="8">
        <v>15</v>
      </c>
      <c r="B65" s="9" t="s">
        <v>50</v>
      </c>
      <c r="C65" s="10" t="s">
        <v>51</v>
      </c>
      <c r="D65" s="9" t="s">
        <v>52</v>
      </c>
      <c r="E65" s="11">
        <v>10.3</v>
      </c>
      <c r="F65" s="12"/>
      <c r="G65" s="12">
        <f>E65*F65</f>
        <v>0</v>
      </c>
    </row>
    <row r="66" spans="1:7" ht="15" x14ac:dyDescent="0.25">
      <c r="A66" s="8">
        <v>16</v>
      </c>
      <c r="B66" s="9" t="s">
        <v>53</v>
      </c>
      <c r="C66" s="10" t="s">
        <v>54</v>
      </c>
      <c r="D66" s="9" t="s">
        <v>52</v>
      </c>
      <c r="E66" s="11">
        <v>10.3</v>
      </c>
      <c r="F66" s="12"/>
      <c r="G66" s="12">
        <f>E66*F66</f>
        <v>0</v>
      </c>
    </row>
    <row r="67" spans="1:7" ht="30" x14ac:dyDescent="0.25">
      <c r="A67" s="8">
        <v>17</v>
      </c>
      <c r="B67" s="9" t="s">
        <v>55</v>
      </c>
      <c r="C67" s="10" t="s">
        <v>56</v>
      </c>
      <c r="D67" s="9" t="s">
        <v>86</v>
      </c>
      <c r="E67" s="11">
        <v>41.2</v>
      </c>
      <c r="F67" s="12"/>
      <c r="G67" s="12">
        <f>E67*F67</f>
        <v>0</v>
      </c>
    </row>
    <row r="68" spans="1:7" ht="60" x14ac:dyDescent="0.25">
      <c r="A68" s="8">
        <v>18</v>
      </c>
      <c r="B68" s="9" t="s">
        <v>55</v>
      </c>
      <c r="C68" s="10" t="s">
        <v>57</v>
      </c>
      <c r="D68" s="9" t="s">
        <v>58</v>
      </c>
      <c r="E68" s="11">
        <v>824</v>
      </c>
      <c r="F68" s="12"/>
      <c r="G68" s="12">
        <f>E68*F68</f>
        <v>0</v>
      </c>
    </row>
    <row r="69" spans="1:7" ht="75" x14ac:dyDescent="0.25">
      <c r="A69" s="8">
        <v>19</v>
      </c>
      <c r="B69" s="9" t="s">
        <v>44</v>
      </c>
      <c r="C69" s="10" t="s">
        <v>45</v>
      </c>
      <c r="D69" s="9" t="s">
        <v>32</v>
      </c>
      <c r="E69" s="11">
        <v>0.22</v>
      </c>
      <c r="F69" s="12"/>
      <c r="G69" s="12">
        <f>E69*F69</f>
        <v>0</v>
      </c>
    </row>
    <row r="70" spans="1:7" ht="60" x14ac:dyDescent="0.25">
      <c r="A70" s="8">
        <v>20</v>
      </c>
      <c r="B70" s="9" t="s">
        <v>46</v>
      </c>
      <c r="C70" s="10" t="s">
        <v>47</v>
      </c>
      <c r="D70" s="9" t="s">
        <v>15</v>
      </c>
      <c r="E70" s="11">
        <v>0.35909999999999997</v>
      </c>
      <c r="F70" s="12"/>
      <c r="G70" s="12">
        <f>E70*F70</f>
        <v>0</v>
      </c>
    </row>
    <row r="71" spans="1:7" ht="30" x14ac:dyDescent="0.25">
      <c r="A71" s="8">
        <v>21</v>
      </c>
      <c r="B71" s="9" t="s">
        <v>53</v>
      </c>
      <c r="C71" s="10" t="s">
        <v>61</v>
      </c>
      <c r="D71" s="9" t="s">
        <v>52</v>
      </c>
      <c r="E71" s="11">
        <v>215.68</v>
      </c>
      <c r="F71" s="12"/>
      <c r="G71" s="12">
        <f>E71*F71</f>
        <v>0</v>
      </c>
    </row>
    <row r="72" spans="1:7" ht="30" x14ac:dyDescent="0.25">
      <c r="A72" s="8">
        <v>22</v>
      </c>
      <c r="B72" s="9" t="s">
        <v>87</v>
      </c>
      <c r="C72" s="10" t="s">
        <v>88</v>
      </c>
      <c r="D72" s="9" t="s">
        <v>52</v>
      </c>
      <c r="E72" s="11">
        <v>42.66</v>
      </c>
      <c r="F72" s="12"/>
      <c r="G72" s="12">
        <f>E72*F72</f>
        <v>0</v>
      </c>
    </row>
    <row r="73" spans="1:7" ht="30" x14ac:dyDescent="0.25">
      <c r="A73" s="8">
        <v>23</v>
      </c>
      <c r="B73" s="9" t="s">
        <v>89</v>
      </c>
      <c r="C73" s="10" t="s">
        <v>90</v>
      </c>
      <c r="D73" s="9" t="s">
        <v>52</v>
      </c>
      <c r="E73" s="11">
        <v>103.59</v>
      </c>
      <c r="F73" s="12"/>
      <c r="G73" s="12">
        <f>E73*F73</f>
        <v>0</v>
      </c>
    </row>
    <row r="74" spans="1:7" ht="30" x14ac:dyDescent="0.25">
      <c r="A74" s="8">
        <v>24</v>
      </c>
      <c r="B74" s="9" t="s">
        <v>91</v>
      </c>
      <c r="C74" s="10" t="s">
        <v>92</v>
      </c>
      <c r="D74" s="9" t="s">
        <v>52</v>
      </c>
      <c r="E74" s="11">
        <v>94.94</v>
      </c>
      <c r="F74" s="12"/>
      <c r="G74" s="12">
        <f>E74*F74</f>
        <v>0</v>
      </c>
    </row>
    <row r="75" spans="1:7" ht="30" x14ac:dyDescent="0.25">
      <c r="A75" s="8">
        <v>25</v>
      </c>
      <c r="B75" s="9" t="s">
        <v>67</v>
      </c>
      <c r="C75" s="10" t="s">
        <v>93</v>
      </c>
      <c r="D75" s="9" t="s">
        <v>32</v>
      </c>
      <c r="E75" s="11">
        <v>0.505</v>
      </c>
      <c r="F75" s="12"/>
      <c r="G75" s="12">
        <f>E75*F75</f>
        <v>0</v>
      </c>
    </row>
    <row r="76" spans="1:7" ht="30" x14ac:dyDescent="0.25">
      <c r="A76" s="8">
        <v>26</v>
      </c>
      <c r="B76" s="9" t="s">
        <v>67</v>
      </c>
      <c r="C76" s="10" t="s">
        <v>93</v>
      </c>
      <c r="D76" s="9" t="s">
        <v>32</v>
      </c>
      <c r="E76" s="11">
        <v>1.026</v>
      </c>
      <c r="F76" s="12"/>
      <c r="G76" s="12">
        <f>E76*F76</f>
        <v>0</v>
      </c>
    </row>
    <row r="77" spans="1:7" ht="30" x14ac:dyDescent="0.25">
      <c r="A77" s="8">
        <v>27</v>
      </c>
      <c r="B77" s="9" t="s">
        <v>55</v>
      </c>
      <c r="C77" s="10" t="s">
        <v>94</v>
      </c>
      <c r="D77" s="9" t="s">
        <v>52</v>
      </c>
      <c r="E77" s="11">
        <v>6.72</v>
      </c>
      <c r="F77" s="12"/>
      <c r="G77" s="12">
        <f>E77*F77</f>
        <v>0</v>
      </c>
    </row>
    <row r="78" spans="1:7" ht="30" x14ac:dyDescent="0.25">
      <c r="A78" s="8">
        <v>28</v>
      </c>
      <c r="B78" s="9" t="s">
        <v>55</v>
      </c>
      <c r="C78" s="10" t="s">
        <v>95</v>
      </c>
      <c r="D78" s="9" t="s">
        <v>52</v>
      </c>
      <c r="E78" s="11">
        <v>7.05</v>
      </c>
      <c r="F78" s="12"/>
      <c r="G78" s="12">
        <f>E78*F78</f>
        <v>0</v>
      </c>
    </row>
    <row r="79" spans="1:7" ht="12.75" x14ac:dyDescent="0.25">
      <c r="A79" s="13"/>
      <c r="B79" s="14"/>
      <c r="C79" s="15" t="s">
        <v>6</v>
      </c>
      <c r="D79" s="15"/>
      <c r="E79" s="16"/>
      <c r="F79" s="17"/>
      <c r="G79" s="18">
        <f>ROUND(SUM(G51:G78),0)</f>
        <v>0</v>
      </c>
    </row>
    <row r="80" spans="1:7" ht="15" customHeight="1" x14ac:dyDescent="0.25">
      <c r="A80" s="13"/>
      <c r="B80" s="14"/>
      <c r="C80" s="15" t="s">
        <v>7</v>
      </c>
      <c r="D80" s="15"/>
      <c r="E80" s="16"/>
      <c r="F80" s="17"/>
      <c r="G80" s="18">
        <f>ROUND(G45+G79,0)</f>
        <v>0</v>
      </c>
    </row>
    <row r="81" spans="1:7" ht="15" customHeight="1" x14ac:dyDescent="0.25">
      <c r="A81" s="25"/>
      <c r="B81" s="15"/>
      <c r="C81" s="15" t="s">
        <v>8</v>
      </c>
      <c r="D81" s="15"/>
      <c r="E81" s="16"/>
      <c r="F81" s="17"/>
      <c r="G81" s="18">
        <f>ROUND(G80,-3)</f>
        <v>0</v>
      </c>
    </row>
    <row r="82" spans="1:7" ht="30" customHeight="1" x14ac:dyDescent="0.25">
      <c r="A82" s="19"/>
      <c r="B82" s="20"/>
      <c r="C82" s="21"/>
      <c r="D82" s="20"/>
      <c r="E82" s="22"/>
      <c r="F82" s="21"/>
      <c r="G82" s="23"/>
    </row>
  </sheetData>
  <mergeCells count="9">
    <mergeCell ref="A49:G49"/>
    <mergeCell ref="A82:G82"/>
    <mergeCell ref="I6:I9"/>
    <mergeCell ref="A1:G1"/>
    <mergeCell ref="A2:G2"/>
    <mergeCell ref="A3:G3"/>
    <mergeCell ref="A46:G46"/>
    <mergeCell ref="A47:G47"/>
    <mergeCell ref="A48:G48"/>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Dang Van. Hiep - SD - SHI</dc:creator>
  <cp:lastModifiedBy>Dang Van. Hiep - SD - SHI</cp:lastModifiedBy>
  <dcterms:created xsi:type="dcterms:W3CDTF">2025-03-19T09:01:09Z</dcterms:created>
  <dcterms:modified xsi:type="dcterms:W3CDTF">2025-03-19T09:16:22Z</dcterms:modified>
</cp:coreProperties>
</file>