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nnq\Desktop\dự án năm 2025\Dự án Bàu Bàng\"/>
    </mc:Choice>
  </mc:AlternateContent>
  <xr:revisionPtr revIDLastSave="0" documentId="13_ncr:1_{D49F61B9-C341-4CBF-BF01-3850AEC49AC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Vật tư khí nước Bàu Bàng " sheetId="10" r:id="rId1"/>
    <sheet name="Tổng hợp KHÍ, NƯỚC" sheetId="14" r:id="rId2"/>
  </sheets>
  <definedNames>
    <definedName name="_xlnm._FilterDatabase" localSheetId="1" hidden="1">'Tổng hợp KHÍ, NƯỚC'!$B$1:$B$47</definedName>
    <definedName name="_xlnm._FilterDatabase" localSheetId="0" hidden="1">'Vật tư khí nước Bàu Bàng '!$B$1:$B$103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4" l="1"/>
  <c r="D45" i="14"/>
  <c r="D44" i="14"/>
  <c r="D43" i="14"/>
  <c r="D42" i="14"/>
  <c r="D41" i="14"/>
  <c r="D39" i="14"/>
  <c r="D38" i="14"/>
  <c r="D37" i="14"/>
  <c r="D28" i="14"/>
  <c r="D27" i="14"/>
  <c r="D26" i="14"/>
  <c r="D25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5" i="14"/>
  <c r="D95" i="10"/>
  <c r="D40" i="14" s="1"/>
  <c r="D28" i="10" l="1"/>
  <c r="D7" i="10"/>
  <c r="D7" i="14" s="1"/>
  <c r="D8" i="10"/>
  <c r="D6" i="10"/>
  <c r="D6" i="14" s="1"/>
  <c r="D4" i="10"/>
  <c r="D4" i="14" s="1"/>
</calcChain>
</file>

<file path=xl/sharedStrings.xml><?xml version="1.0" encoding="utf-8"?>
<sst xmlns="http://schemas.openxmlformats.org/spreadsheetml/2006/main" count="315" uniqueCount="86">
  <si>
    <t>Cái</t>
  </si>
  <si>
    <t xml:space="preserve">cuộn </t>
  </si>
  <si>
    <t>Mét</t>
  </si>
  <si>
    <t>Đơn vị</t>
  </si>
  <si>
    <t>Chủng loại</t>
  </si>
  <si>
    <t>Số lượng</t>
  </si>
  <si>
    <t>Đơn giá</t>
  </si>
  <si>
    <t>Tổng</t>
  </si>
  <si>
    <t>Từ bồn 3m3 đến các nhánh</t>
  </si>
  <si>
    <t>Phao điện</t>
  </si>
  <si>
    <t>Đường nước tuần hoàn từ máy hàn về bể ngầm</t>
  </si>
  <si>
    <t xml:space="preserve">Đường cấp 60 vào  máy ép 500T, 300T, 200T </t>
  </si>
  <si>
    <t xml:space="preserve">Đường nước thải </t>
  </si>
  <si>
    <t>Băng Tan</t>
  </si>
  <si>
    <t>Phao cơ</t>
  </si>
  <si>
    <t>ống HDPE 20</t>
  </si>
  <si>
    <t>mét</t>
  </si>
  <si>
    <t>ống DN50 PPR</t>
  </si>
  <si>
    <t>Nối ren trong 20PPR</t>
  </si>
  <si>
    <t>Co nhiệt 50 PPR</t>
  </si>
  <si>
    <t>Đầu nối nhanh 3 chạc ren ngoài 21</t>
  </si>
  <si>
    <t>Khoá nhiệt 20 PPR</t>
  </si>
  <si>
    <t>Khí nén máy Chặt tấm</t>
  </si>
  <si>
    <t>ống DN20 PPR</t>
  </si>
  <si>
    <t>Đường khí nén máy TM1 lắp vào</t>
  </si>
  <si>
    <t>Khoá nhiệt 50 PPR</t>
  </si>
  <si>
    <t>Nối nhiệt 50- PPR</t>
  </si>
  <si>
    <t>Đồng hồ nước</t>
  </si>
  <si>
    <t>Từ bồn 4m3 đến các nhánh</t>
  </si>
  <si>
    <t>Khóa 25 HDPE</t>
  </si>
  <si>
    <t>Nối thẳng 1 đầu ren trong HDPE20</t>
  </si>
  <si>
    <t>Từ bồn 4 m3 về 2 Phòng sơn</t>
  </si>
  <si>
    <t>Đường khí nén chậu dập ép</t>
  </si>
  <si>
    <t>T50-50-50 PPR</t>
  </si>
  <si>
    <t>T50-50-20 PPR</t>
  </si>
  <si>
    <t>Đường khí nénTM1 kết nối hệ thống khí nén SSP</t>
  </si>
  <si>
    <t>T40-40-20 HDPE</t>
  </si>
  <si>
    <t>Từ đường ống DN63 xuống TDN</t>
  </si>
  <si>
    <t>Nước từ bồn 4m3 vô máy hàn</t>
  </si>
  <si>
    <t>Khóa DN20 HDPE</t>
  </si>
  <si>
    <t>Khóa DN 25 HDPE</t>
  </si>
  <si>
    <t>Ống DN25 HDPE</t>
  </si>
  <si>
    <t>Ống DN20 HDPE</t>
  </si>
  <si>
    <t xml:space="preserve">Co 90  DN20 HDPE </t>
  </si>
  <si>
    <t>Miện hút DN63 HDPE</t>
  </si>
  <si>
    <t>Ren ngoài DN63 HDPE</t>
  </si>
  <si>
    <t>Rắc co DN63 HDPE</t>
  </si>
  <si>
    <t>Khóa DN63 HDPE</t>
  </si>
  <si>
    <t>Co 90  DN63 HDPE</t>
  </si>
  <si>
    <t>Nối DN63 HDPE</t>
  </si>
  <si>
    <t>Chếch DN 63 HDPE</t>
  </si>
  <si>
    <t>Tê DN63 HDPE</t>
  </si>
  <si>
    <t>Ống DN63 HDPE</t>
  </si>
  <si>
    <t>Co 90 DN63  HDPE</t>
  </si>
  <si>
    <t>T DN63 - 63 - 20 HDPE</t>
  </si>
  <si>
    <t>Co 90  DN20 HDPE</t>
  </si>
  <si>
    <t>Co 90 DN63 HDPE</t>
  </si>
  <si>
    <t>Miện hút DN60 HDPE</t>
  </si>
  <si>
    <t>T DN63-63- 20 HDPE</t>
  </si>
  <si>
    <t>T DN63-63- 25 HDPE</t>
  </si>
  <si>
    <t>Co 90  DN25 HDPE</t>
  </si>
  <si>
    <t>Ống DN 25 HDPE</t>
  </si>
  <si>
    <t>T DN20-20-20 HDPE</t>
  </si>
  <si>
    <t>T DN63-63- 40 HDPE</t>
  </si>
  <si>
    <t>Giảm DN40-25 HDPE</t>
  </si>
  <si>
    <t>Ống DN40 HDPE</t>
  </si>
  <si>
    <t xml:space="preserve">Co 90 DN25 HDPE </t>
  </si>
  <si>
    <t>Ống DN110 HDPE</t>
  </si>
  <si>
    <t>Chếch DN110 HDPE</t>
  </si>
  <si>
    <t>Co 90 DN110 HDPE</t>
  </si>
  <si>
    <t>Nối ống DN110 HDPE</t>
  </si>
  <si>
    <t>Nội dung</t>
  </si>
  <si>
    <t>T DN63 HDPE</t>
  </si>
  <si>
    <t>Co 90 DN20 HDPE</t>
  </si>
  <si>
    <t>Nối thẳng 1 đầu ren trong DN20 HDPE</t>
  </si>
  <si>
    <t>Đường cấp nước vào bể nước sinh hoạt đang có</t>
  </si>
  <si>
    <t>Co 90 HDPE 20</t>
  </si>
  <si>
    <t>HỆ THỐNG NƯỚC</t>
  </si>
  <si>
    <t>Ống DN50 PPR</t>
  </si>
  <si>
    <t>Nối nhiệt 50 PPR</t>
  </si>
  <si>
    <t>HỆ THỐNG KHÍ NÉN</t>
  </si>
  <si>
    <t>Bơm hút từ bể nước sinh hoạt 20m3 hiện có</t>
  </si>
  <si>
    <t>Nước hút từ bơm bể ngầm 20m3 đang thi công  về  bồn 3m3</t>
  </si>
  <si>
    <t>Bơm thử nước hút từ bể ngầm 20m3 trong xưởng</t>
  </si>
  <si>
    <t>T DN 25 HDPE</t>
  </si>
  <si>
    <t xml:space="preserve">cái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</si>
</sst>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name val=".VnTime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Comma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opLeftCell="A40" workbookViewId="0">
      <selection activeCell="B43" sqref="B43"/>
    </sheetView>
  </sheetViews>
  <sheetFormatPr defaultColWidth="8.88671875" defaultRowHeight="13.8" x14ac:dyDescent="0.25"/>
  <cols>
    <col min="1" max="1" width="14.21875" style="3" customWidth="1"/>
    <col min="2" max="2" width="47.21875" style="3" customWidth="1"/>
    <col min="3" max="3" width="8.88671875" style="3"/>
    <col min="4" max="4" width="14.44140625" style="3" customWidth="1"/>
    <col min="5" max="5" width="13.5546875" style="3" customWidth="1"/>
    <col min="6" max="6" width="15.44140625" style="3" customWidth="1"/>
    <col min="7" max="7" width="20.21875" style="3" customWidth="1"/>
    <col min="8" max="16384" width="8.88671875" style="3"/>
  </cols>
  <sheetData>
    <row r="1" spans="1:7" ht="17.399999999999999" x14ac:dyDescent="0.25">
      <c r="A1" s="9"/>
      <c r="B1" s="9"/>
      <c r="C1" s="9"/>
      <c r="D1" s="9"/>
      <c r="E1" s="9"/>
      <c r="F1" s="9"/>
      <c r="G1" s="9"/>
    </row>
    <row r="2" spans="1:7" ht="17.399999999999999" x14ac:dyDescent="0.25">
      <c r="A2" s="9"/>
      <c r="B2" s="9"/>
      <c r="C2" s="9"/>
      <c r="D2" s="9"/>
      <c r="E2" s="9"/>
      <c r="F2" s="9"/>
      <c r="G2" s="9"/>
    </row>
    <row r="3" spans="1:7" s="1" customFormat="1" ht="22.05" customHeight="1" x14ac:dyDescent="0.3">
      <c r="A3" s="2"/>
      <c r="B3" s="5" t="s">
        <v>4</v>
      </c>
      <c r="C3" s="5" t="s">
        <v>3</v>
      </c>
      <c r="D3" s="5" t="s">
        <v>5</v>
      </c>
      <c r="E3" s="5" t="s">
        <v>6</v>
      </c>
      <c r="F3" s="5" t="s">
        <v>7</v>
      </c>
      <c r="G3" s="5"/>
    </row>
    <row r="4" spans="1:7" s="1" customFormat="1" ht="19.95" customHeight="1" x14ac:dyDescent="0.3">
      <c r="A4" s="17" t="s">
        <v>81</v>
      </c>
      <c r="B4" s="2" t="s">
        <v>52</v>
      </c>
      <c r="C4" s="7" t="s">
        <v>2</v>
      </c>
      <c r="D4" s="7">
        <f>69</f>
        <v>69</v>
      </c>
      <c r="E4" s="2"/>
      <c r="F4" s="2"/>
      <c r="G4" s="2"/>
    </row>
    <row r="5" spans="1:7" s="1" customFormat="1" ht="19.95" customHeight="1" x14ac:dyDescent="0.3">
      <c r="A5" s="18"/>
      <c r="B5" s="2" t="s">
        <v>46</v>
      </c>
      <c r="C5" s="7" t="s">
        <v>0</v>
      </c>
      <c r="D5" s="7">
        <v>3</v>
      </c>
      <c r="E5" s="2"/>
      <c r="F5" s="2"/>
      <c r="G5" s="2"/>
    </row>
    <row r="6" spans="1:7" s="1" customFormat="1" ht="19.95" customHeight="1" x14ac:dyDescent="0.3">
      <c r="A6" s="18"/>
      <c r="B6" s="2" t="s">
        <v>47</v>
      </c>
      <c r="C6" s="7" t="s">
        <v>0</v>
      </c>
      <c r="D6" s="7">
        <f>2</f>
        <v>2</v>
      </c>
      <c r="E6" s="2"/>
      <c r="F6" s="2"/>
      <c r="G6" s="2"/>
    </row>
    <row r="7" spans="1:7" s="1" customFormat="1" ht="19.95" customHeight="1" x14ac:dyDescent="0.3">
      <c r="A7" s="18"/>
      <c r="B7" s="2" t="s">
        <v>48</v>
      </c>
      <c r="C7" s="7" t="s">
        <v>0</v>
      </c>
      <c r="D7" s="7">
        <f>6</f>
        <v>6</v>
      </c>
      <c r="E7" s="2"/>
      <c r="F7" s="2"/>
      <c r="G7" s="2"/>
    </row>
    <row r="8" spans="1:7" s="1" customFormat="1" ht="19.95" customHeight="1" x14ac:dyDescent="0.3">
      <c r="A8" s="18"/>
      <c r="B8" s="2" t="s">
        <v>44</v>
      </c>
      <c r="C8" s="7" t="s">
        <v>0</v>
      </c>
      <c r="D8" s="7">
        <f>1</f>
        <v>1</v>
      </c>
      <c r="E8" s="2"/>
      <c r="F8" s="2"/>
      <c r="G8" s="2"/>
    </row>
    <row r="9" spans="1:7" s="1" customFormat="1" ht="19.95" customHeight="1" x14ac:dyDescent="0.3">
      <c r="A9" s="18"/>
      <c r="B9" s="2" t="s">
        <v>49</v>
      </c>
      <c r="C9" s="7" t="s">
        <v>0</v>
      </c>
      <c r="D9" s="7">
        <v>6</v>
      </c>
      <c r="E9" s="2"/>
      <c r="F9" s="2"/>
      <c r="G9" s="2"/>
    </row>
    <row r="10" spans="1:7" s="1" customFormat="1" ht="19.95" customHeight="1" x14ac:dyDescent="0.3">
      <c r="A10" s="18"/>
      <c r="B10" s="2" t="s">
        <v>45</v>
      </c>
      <c r="C10" s="7" t="s">
        <v>0</v>
      </c>
      <c r="D10" s="7">
        <v>5</v>
      </c>
      <c r="E10" s="2"/>
      <c r="F10" s="2"/>
      <c r="G10" s="2"/>
    </row>
    <row r="11" spans="1:7" s="1" customFormat="1" ht="19.95" customHeight="1" x14ac:dyDescent="0.3">
      <c r="A11" s="19"/>
      <c r="B11" s="2" t="s">
        <v>9</v>
      </c>
      <c r="C11" s="7" t="s">
        <v>0</v>
      </c>
      <c r="D11" s="7">
        <v>1</v>
      </c>
      <c r="E11" s="2"/>
      <c r="F11" s="2"/>
      <c r="G11" s="2"/>
    </row>
    <row r="12" spans="1:7" s="1" customFormat="1" ht="19.95" customHeight="1" x14ac:dyDescent="0.3">
      <c r="A12" s="17" t="s">
        <v>28</v>
      </c>
      <c r="B12" s="2" t="s">
        <v>50</v>
      </c>
      <c r="C12" s="2" t="s">
        <v>0</v>
      </c>
      <c r="D12" s="7">
        <v>2</v>
      </c>
      <c r="E12" s="2"/>
      <c r="F12" s="2"/>
      <c r="G12" s="2"/>
    </row>
    <row r="13" spans="1:7" s="1" customFormat="1" ht="19.95" customHeight="1" x14ac:dyDescent="0.3">
      <c r="A13" s="18"/>
      <c r="B13" s="2" t="s">
        <v>51</v>
      </c>
      <c r="C13" s="2" t="s">
        <v>0</v>
      </c>
      <c r="D13" s="7">
        <v>2</v>
      </c>
      <c r="E13" s="2"/>
      <c r="F13" s="2"/>
      <c r="G13" s="2"/>
    </row>
    <row r="14" spans="1:7" s="1" customFormat="1" ht="19.95" customHeight="1" x14ac:dyDescent="0.3">
      <c r="A14" s="18"/>
      <c r="B14" s="2" t="s">
        <v>47</v>
      </c>
      <c r="C14" s="2" t="s">
        <v>0</v>
      </c>
      <c r="D14" s="7">
        <v>6</v>
      </c>
      <c r="E14" s="2"/>
      <c r="F14" s="2"/>
      <c r="G14" s="2"/>
    </row>
    <row r="15" spans="1:7" s="1" customFormat="1" ht="19.95" customHeight="1" x14ac:dyDescent="0.3">
      <c r="A15" s="18"/>
      <c r="B15" s="2" t="s">
        <v>46</v>
      </c>
      <c r="C15" s="2" t="s">
        <v>0</v>
      </c>
      <c r="D15" s="7">
        <v>1</v>
      </c>
      <c r="E15" s="2"/>
      <c r="F15" s="2"/>
      <c r="G15" s="2"/>
    </row>
    <row r="16" spans="1:7" s="1" customFormat="1" ht="19.95" customHeight="1" x14ac:dyDescent="0.3">
      <c r="A16" s="18"/>
      <c r="B16" s="2" t="s">
        <v>52</v>
      </c>
      <c r="C16" s="2" t="s">
        <v>2</v>
      </c>
      <c r="D16" s="7">
        <v>80</v>
      </c>
      <c r="E16" s="2"/>
      <c r="F16" s="2"/>
      <c r="G16" s="2"/>
    </row>
    <row r="17" spans="1:7" s="1" customFormat="1" ht="19.95" customHeight="1" x14ac:dyDescent="0.3">
      <c r="A17" s="18"/>
      <c r="B17" s="2" t="s">
        <v>53</v>
      </c>
      <c r="C17" s="2" t="s">
        <v>0</v>
      </c>
      <c r="D17" s="7">
        <v>7</v>
      </c>
      <c r="E17" s="2"/>
      <c r="F17" s="2"/>
      <c r="G17" s="2"/>
    </row>
    <row r="18" spans="1:7" s="1" customFormat="1" ht="19.95" customHeight="1" x14ac:dyDescent="0.3">
      <c r="A18" s="18"/>
      <c r="B18" s="2" t="s">
        <v>45</v>
      </c>
      <c r="C18" s="2" t="s">
        <v>0</v>
      </c>
      <c r="D18" s="7">
        <v>2</v>
      </c>
      <c r="E18" s="2"/>
      <c r="F18" s="2"/>
      <c r="G18" s="2"/>
    </row>
    <row r="19" spans="1:7" s="1" customFormat="1" ht="19.95" customHeight="1" x14ac:dyDescent="0.3">
      <c r="A19" s="19"/>
      <c r="B19" s="2" t="s">
        <v>49</v>
      </c>
      <c r="C19" s="2" t="s">
        <v>0</v>
      </c>
      <c r="D19" s="7">
        <v>8</v>
      </c>
      <c r="E19" s="2"/>
      <c r="F19" s="2"/>
      <c r="G19" s="2"/>
    </row>
    <row r="20" spans="1:7" s="1" customFormat="1" ht="19.95" customHeight="1" x14ac:dyDescent="0.3">
      <c r="A20" s="23" t="s">
        <v>8</v>
      </c>
      <c r="B20" s="2" t="s">
        <v>45</v>
      </c>
      <c r="C20" s="7" t="s">
        <v>0</v>
      </c>
      <c r="D20" s="7">
        <v>2</v>
      </c>
      <c r="E20" s="2"/>
      <c r="F20" s="2"/>
      <c r="G20" s="2"/>
    </row>
    <row r="21" spans="1:7" s="1" customFormat="1" ht="19.95" customHeight="1" x14ac:dyDescent="0.3">
      <c r="A21" s="23"/>
      <c r="B21" s="2" t="s">
        <v>48</v>
      </c>
      <c r="C21" s="7" t="s">
        <v>0</v>
      </c>
      <c r="D21" s="7">
        <v>2</v>
      </c>
      <c r="E21" s="2"/>
      <c r="F21" s="2"/>
      <c r="G21" s="2"/>
    </row>
    <row r="22" spans="1:7" s="1" customFormat="1" ht="19.95" customHeight="1" x14ac:dyDescent="0.3">
      <c r="A22" s="23"/>
      <c r="B22" s="2" t="s">
        <v>47</v>
      </c>
      <c r="C22" s="7" t="s">
        <v>0</v>
      </c>
      <c r="D22" s="7">
        <v>1</v>
      </c>
      <c r="E22" s="2"/>
      <c r="F22" s="2"/>
      <c r="G22" s="2"/>
    </row>
    <row r="23" spans="1:7" s="1" customFormat="1" ht="19.95" customHeight="1" x14ac:dyDescent="0.3">
      <c r="A23" s="23"/>
      <c r="B23" s="2" t="s">
        <v>54</v>
      </c>
      <c r="C23" s="7" t="s">
        <v>0</v>
      </c>
      <c r="D23" s="7">
        <v>1</v>
      </c>
      <c r="E23" s="2"/>
      <c r="F23" s="2"/>
      <c r="G23" s="2"/>
    </row>
    <row r="24" spans="1:7" s="1" customFormat="1" ht="19.95" customHeight="1" x14ac:dyDescent="0.3">
      <c r="A24" s="23"/>
      <c r="B24" s="2" t="s">
        <v>55</v>
      </c>
      <c r="C24" s="7" t="s">
        <v>0</v>
      </c>
      <c r="D24" s="7">
        <v>2</v>
      </c>
      <c r="E24" s="2"/>
      <c r="F24" s="2"/>
      <c r="G24" s="2"/>
    </row>
    <row r="25" spans="1:7" ht="19.95" customHeight="1" x14ac:dyDescent="0.3">
      <c r="A25" s="23"/>
      <c r="B25" s="2" t="s">
        <v>39</v>
      </c>
      <c r="C25" s="7" t="s">
        <v>0</v>
      </c>
      <c r="D25" s="7">
        <v>1</v>
      </c>
      <c r="E25" s="2"/>
      <c r="F25" s="2"/>
      <c r="G25" s="2"/>
    </row>
    <row r="26" spans="1:7" ht="19.95" customHeight="1" x14ac:dyDescent="0.3">
      <c r="A26" s="23"/>
      <c r="B26" s="2" t="s">
        <v>52</v>
      </c>
      <c r="C26" s="7" t="s">
        <v>2</v>
      </c>
      <c r="D26" s="7">
        <v>8</v>
      </c>
      <c r="E26" s="2"/>
      <c r="F26" s="2"/>
      <c r="G26" s="2"/>
    </row>
    <row r="27" spans="1:7" ht="19.95" customHeight="1" x14ac:dyDescent="0.3">
      <c r="A27" s="23"/>
      <c r="B27" s="2" t="s">
        <v>48</v>
      </c>
      <c r="C27" s="7" t="s">
        <v>0</v>
      </c>
      <c r="D27" s="7">
        <v>2</v>
      </c>
      <c r="E27" s="2"/>
      <c r="F27" s="2"/>
      <c r="G27" s="2"/>
    </row>
    <row r="28" spans="1:7" ht="19.95" customHeight="1" x14ac:dyDescent="0.3">
      <c r="A28" s="20" t="s">
        <v>82</v>
      </c>
      <c r="B28" s="2" t="s">
        <v>52</v>
      </c>
      <c r="C28" s="7" t="s">
        <v>2</v>
      </c>
      <c r="D28" s="7">
        <f>28</f>
        <v>28</v>
      </c>
      <c r="E28" s="2"/>
      <c r="F28" s="2"/>
      <c r="G28" s="2"/>
    </row>
    <row r="29" spans="1:7" ht="19.95" customHeight="1" x14ac:dyDescent="0.3">
      <c r="A29" s="21"/>
      <c r="B29" s="2" t="s">
        <v>46</v>
      </c>
      <c r="C29" s="7" t="s">
        <v>0</v>
      </c>
      <c r="D29" s="7">
        <v>3</v>
      </c>
      <c r="E29" s="2"/>
      <c r="F29" s="2"/>
      <c r="G29" s="2"/>
    </row>
    <row r="30" spans="1:7" ht="19.95" customHeight="1" x14ac:dyDescent="0.3">
      <c r="A30" s="21"/>
      <c r="B30" s="2" t="s">
        <v>47</v>
      </c>
      <c r="C30" s="7" t="s">
        <v>0</v>
      </c>
      <c r="D30" s="7">
        <v>2</v>
      </c>
      <c r="E30" s="2"/>
      <c r="F30" s="2"/>
      <c r="G30" s="2"/>
    </row>
    <row r="31" spans="1:7" ht="19.95" customHeight="1" x14ac:dyDescent="0.3">
      <c r="A31" s="21"/>
      <c r="B31" s="2" t="s">
        <v>56</v>
      </c>
      <c r="C31" s="7" t="s">
        <v>0</v>
      </c>
      <c r="D31" s="7">
        <v>4</v>
      </c>
      <c r="E31" s="2"/>
      <c r="F31" s="2"/>
      <c r="G31" s="2"/>
    </row>
    <row r="32" spans="1:7" ht="19.95" customHeight="1" x14ac:dyDescent="0.3">
      <c r="A32" s="21"/>
      <c r="B32" s="2" t="s">
        <v>57</v>
      </c>
      <c r="C32" s="7" t="s">
        <v>0</v>
      </c>
      <c r="D32" s="7">
        <v>1</v>
      </c>
      <c r="E32" s="2"/>
      <c r="F32" s="2"/>
      <c r="G32" s="2"/>
    </row>
    <row r="33" spans="1:7" ht="19.95" customHeight="1" x14ac:dyDescent="0.3">
      <c r="A33" s="21"/>
      <c r="B33" s="2" t="s">
        <v>49</v>
      </c>
      <c r="C33" s="7" t="s">
        <v>0</v>
      </c>
      <c r="D33" s="7">
        <v>2</v>
      </c>
      <c r="E33" s="2"/>
      <c r="F33" s="2"/>
      <c r="G33" s="2"/>
    </row>
    <row r="34" spans="1:7" ht="19.95" customHeight="1" x14ac:dyDescent="0.3">
      <c r="A34" s="21"/>
      <c r="B34" s="2" t="s">
        <v>45</v>
      </c>
      <c r="C34" s="7" t="s">
        <v>0</v>
      </c>
      <c r="D34" s="7">
        <v>4</v>
      </c>
      <c r="E34" s="2"/>
      <c r="F34" s="2"/>
      <c r="G34" s="2"/>
    </row>
    <row r="35" spans="1:7" ht="19.95" customHeight="1" x14ac:dyDescent="0.3">
      <c r="A35" s="22"/>
      <c r="B35" s="2" t="s">
        <v>9</v>
      </c>
      <c r="C35" s="7" t="s">
        <v>0</v>
      </c>
      <c r="D35" s="7">
        <v>1</v>
      </c>
      <c r="E35" s="2"/>
      <c r="F35" s="2"/>
      <c r="G35" s="2"/>
    </row>
    <row r="36" spans="1:7" ht="19.95" customHeight="1" x14ac:dyDescent="0.3">
      <c r="A36" s="20" t="s">
        <v>38</v>
      </c>
      <c r="B36" s="2" t="s">
        <v>58</v>
      </c>
      <c r="C36" s="7" t="s">
        <v>0</v>
      </c>
      <c r="D36" s="7">
        <v>6</v>
      </c>
      <c r="E36" s="2"/>
      <c r="F36" s="2"/>
      <c r="G36" s="2"/>
    </row>
    <row r="37" spans="1:7" ht="19.95" customHeight="1" x14ac:dyDescent="0.3">
      <c r="A37" s="21"/>
      <c r="B37" s="2" t="s">
        <v>39</v>
      </c>
      <c r="C37" s="7" t="s">
        <v>0</v>
      </c>
      <c r="D37" s="7">
        <v>6</v>
      </c>
      <c r="E37" s="2"/>
      <c r="F37" s="2"/>
      <c r="G37" s="2"/>
    </row>
    <row r="38" spans="1:7" ht="19.95" customHeight="1" x14ac:dyDescent="0.3">
      <c r="A38" s="21"/>
      <c r="B38" s="2" t="s">
        <v>73</v>
      </c>
      <c r="C38" s="7" t="s">
        <v>0</v>
      </c>
      <c r="D38" s="7">
        <v>12</v>
      </c>
      <c r="E38" s="2"/>
      <c r="F38" s="2"/>
      <c r="G38" s="2"/>
    </row>
    <row r="39" spans="1:7" ht="19.95" customHeight="1" x14ac:dyDescent="0.3">
      <c r="A39" s="21"/>
      <c r="B39" s="2" t="s">
        <v>42</v>
      </c>
      <c r="C39" s="7" t="s">
        <v>2</v>
      </c>
      <c r="D39" s="7">
        <v>42</v>
      </c>
      <c r="E39" s="2"/>
      <c r="F39" s="2"/>
      <c r="G39" s="2"/>
    </row>
    <row r="40" spans="1:7" ht="19.95" customHeight="1" x14ac:dyDescent="0.3">
      <c r="A40" s="21"/>
      <c r="B40" s="2" t="s">
        <v>74</v>
      </c>
      <c r="C40" s="7" t="s">
        <v>0</v>
      </c>
      <c r="D40" s="7">
        <v>6</v>
      </c>
      <c r="E40" s="2"/>
      <c r="F40" s="2"/>
      <c r="G40" s="2"/>
    </row>
    <row r="41" spans="1:7" ht="19.95" customHeight="1" x14ac:dyDescent="0.3">
      <c r="A41" s="17" t="s">
        <v>37</v>
      </c>
      <c r="B41" s="2" t="s">
        <v>59</v>
      </c>
      <c r="C41" s="7" t="s">
        <v>0</v>
      </c>
      <c r="D41" s="7">
        <v>1</v>
      </c>
      <c r="E41" s="2"/>
      <c r="F41" s="2"/>
      <c r="G41" s="2"/>
    </row>
    <row r="42" spans="1:7" ht="19.95" customHeight="1" x14ac:dyDescent="0.3">
      <c r="A42" s="18"/>
      <c r="B42" s="2" t="s">
        <v>29</v>
      </c>
      <c r="C42" s="7" t="s">
        <v>0</v>
      </c>
      <c r="D42" s="7">
        <v>2</v>
      </c>
      <c r="E42" s="2"/>
      <c r="F42" s="2"/>
      <c r="G42" s="2"/>
    </row>
    <row r="43" spans="1:7" ht="19.95" customHeight="1" x14ac:dyDescent="0.3">
      <c r="A43" s="18"/>
      <c r="B43" s="2" t="s">
        <v>60</v>
      </c>
      <c r="C43" s="7" t="s">
        <v>0</v>
      </c>
      <c r="D43" s="7">
        <v>2</v>
      </c>
      <c r="E43" s="2"/>
      <c r="F43" s="2"/>
      <c r="G43" s="2"/>
    </row>
    <row r="44" spans="1:7" ht="19.95" customHeight="1" x14ac:dyDescent="0.3">
      <c r="A44" s="18"/>
      <c r="B44" s="2" t="s">
        <v>61</v>
      </c>
      <c r="C44" s="7" t="s">
        <v>2</v>
      </c>
      <c r="D44" s="7">
        <v>47</v>
      </c>
      <c r="E44" s="2"/>
      <c r="F44" s="2"/>
      <c r="G44" s="2"/>
    </row>
    <row r="45" spans="1:7" ht="19.95" customHeight="1" x14ac:dyDescent="0.3">
      <c r="A45" s="23" t="s">
        <v>31</v>
      </c>
      <c r="B45" s="2" t="s">
        <v>59</v>
      </c>
      <c r="C45" s="7" t="s">
        <v>0</v>
      </c>
      <c r="D45" s="7">
        <v>2</v>
      </c>
      <c r="E45" s="2"/>
      <c r="F45" s="2"/>
      <c r="G45" s="2"/>
    </row>
    <row r="46" spans="1:7" ht="19.95" customHeight="1" x14ac:dyDescent="0.3">
      <c r="A46" s="23"/>
      <c r="B46" s="2" t="s">
        <v>40</v>
      </c>
      <c r="C46" s="7" t="s">
        <v>0</v>
      </c>
      <c r="D46" s="7">
        <v>2</v>
      </c>
      <c r="E46" s="2"/>
      <c r="F46" s="2"/>
      <c r="G46" s="2"/>
    </row>
    <row r="47" spans="1:7" ht="19.95" customHeight="1" x14ac:dyDescent="0.3">
      <c r="A47" s="23"/>
      <c r="B47" s="2" t="s">
        <v>66</v>
      </c>
      <c r="C47" s="7" t="s">
        <v>0</v>
      </c>
      <c r="D47" s="7">
        <v>6</v>
      </c>
      <c r="E47" s="2"/>
      <c r="F47" s="2"/>
      <c r="G47" s="2"/>
    </row>
    <row r="48" spans="1:7" ht="19.95" customHeight="1" x14ac:dyDescent="0.3">
      <c r="A48" s="23"/>
      <c r="B48" s="2" t="s">
        <v>41</v>
      </c>
      <c r="C48" s="7" t="s">
        <v>2</v>
      </c>
      <c r="D48" s="7">
        <v>16</v>
      </c>
      <c r="E48" s="2"/>
      <c r="F48" s="2"/>
      <c r="G48" s="2"/>
    </row>
    <row r="49" spans="1:7" ht="19.95" customHeight="1" x14ac:dyDescent="0.3">
      <c r="A49" s="23" t="s">
        <v>10</v>
      </c>
      <c r="B49" s="2" t="s">
        <v>42</v>
      </c>
      <c r="C49" s="7" t="s">
        <v>2</v>
      </c>
      <c r="D49" s="7">
        <v>24</v>
      </c>
      <c r="E49" s="2"/>
      <c r="F49" s="2"/>
      <c r="G49" s="2"/>
    </row>
    <row r="50" spans="1:7" ht="19.95" customHeight="1" x14ac:dyDescent="0.3">
      <c r="A50" s="23"/>
      <c r="B50" s="2" t="s">
        <v>43</v>
      </c>
      <c r="C50" s="7" t="s">
        <v>0</v>
      </c>
      <c r="D50" s="7">
        <v>18</v>
      </c>
      <c r="E50" s="2"/>
      <c r="F50" s="2"/>
      <c r="G50" s="2"/>
    </row>
    <row r="51" spans="1:7" ht="23.55" customHeight="1" x14ac:dyDescent="0.3">
      <c r="A51" s="23"/>
      <c r="B51" s="2" t="s">
        <v>62</v>
      </c>
      <c r="C51" s="7" t="s">
        <v>0</v>
      </c>
      <c r="D51" s="7">
        <v>6</v>
      </c>
      <c r="E51" s="2"/>
      <c r="F51" s="2"/>
      <c r="G51" s="2"/>
    </row>
    <row r="52" spans="1:7" ht="19.95" customHeight="1" x14ac:dyDescent="0.3">
      <c r="A52" s="23" t="s">
        <v>83</v>
      </c>
      <c r="B52" s="2" t="s">
        <v>52</v>
      </c>
      <c r="C52" s="7" t="s">
        <v>2</v>
      </c>
      <c r="D52" s="7">
        <v>8</v>
      </c>
      <c r="E52" s="2"/>
      <c r="F52" s="2"/>
      <c r="G52" s="2"/>
    </row>
    <row r="53" spans="1:7" ht="19.95" customHeight="1" x14ac:dyDescent="0.3">
      <c r="A53" s="23"/>
      <c r="B53" s="2" t="s">
        <v>46</v>
      </c>
      <c r="C53" s="7" t="s">
        <v>0</v>
      </c>
      <c r="D53" s="7">
        <v>2</v>
      </c>
      <c r="E53" s="2"/>
      <c r="F53" s="2"/>
      <c r="G53" s="2"/>
    </row>
    <row r="54" spans="1:7" ht="19.95" customHeight="1" x14ac:dyDescent="0.3">
      <c r="A54" s="23"/>
      <c r="B54" s="2" t="s">
        <v>56</v>
      </c>
      <c r="C54" s="7" t="s">
        <v>0</v>
      </c>
      <c r="D54" s="7">
        <v>3</v>
      </c>
      <c r="E54" s="2"/>
      <c r="F54" s="2"/>
      <c r="G54" s="2"/>
    </row>
    <row r="55" spans="1:7" ht="19.95" customHeight="1" x14ac:dyDescent="0.3">
      <c r="A55" s="23"/>
      <c r="B55" s="2" t="s">
        <v>44</v>
      </c>
      <c r="C55" s="7" t="s">
        <v>0</v>
      </c>
      <c r="D55" s="12">
        <v>1</v>
      </c>
      <c r="E55" s="11"/>
      <c r="F55" s="11"/>
      <c r="G55" s="11"/>
    </row>
    <row r="56" spans="1:7" ht="19.95" customHeight="1" x14ac:dyDescent="0.3">
      <c r="A56" s="23"/>
      <c r="B56" s="2" t="s">
        <v>45</v>
      </c>
      <c r="C56" s="7" t="s">
        <v>0</v>
      </c>
      <c r="D56" s="12">
        <v>3</v>
      </c>
      <c r="E56" s="11"/>
      <c r="F56" s="11"/>
      <c r="G56" s="11"/>
    </row>
    <row r="57" spans="1:7" ht="19.95" customHeight="1" x14ac:dyDescent="0.3">
      <c r="A57" s="23" t="s">
        <v>11</v>
      </c>
      <c r="B57" s="2" t="s">
        <v>63</v>
      </c>
      <c r="C57" s="7" t="s">
        <v>0</v>
      </c>
      <c r="D57" s="7">
        <v>3</v>
      </c>
      <c r="E57" s="2"/>
      <c r="F57" s="2"/>
      <c r="G57" s="2"/>
    </row>
    <row r="58" spans="1:7" ht="19.95" customHeight="1" x14ac:dyDescent="0.3">
      <c r="A58" s="23"/>
      <c r="B58" s="2" t="s">
        <v>64</v>
      </c>
      <c r="C58" s="7" t="s">
        <v>0</v>
      </c>
      <c r="D58" s="7">
        <v>3</v>
      </c>
      <c r="E58" s="2"/>
      <c r="F58" s="2"/>
      <c r="G58" s="2"/>
    </row>
    <row r="59" spans="1:7" ht="19.95" customHeight="1" x14ac:dyDescent="0.3">
      <c r="A59" s="23"/>
      <c r="B59" s="2" t="s">
        <v>52</v>
      </c>
      <c r="C59" s="7" t="s">
        <v>2</v>
      </c>
      <c r="D59" s="7">
        <v>12</v>
      </c>
      <c r="E59" s="2"/>
      <c r="F59" s="2"/>
      <c r="G59" s="2"/>
    </row>
    <row r="60" spans="1:7" ht="19.95" customHeight="1" x14ac:dyDescent="0.3">
      <c r="A60" s="23"/>
      <c r="B60" s="2" t="s">
        <v>65</v>
      </c>
      <c r="C60" s="7" t="s">
        <v>2</v>
      </c>
      <c r="D60" s="12">
        <v>12</v>
      </c>
      <c r="E60" s="11"/>
      <c r="F60" s="11"/>
      <c r="G60" s="11"/>
    </row>
    <row r="61" spans="1:7" ht="19.95" customHeight="1" x14ac:dyDescent="0.3">
      <c r="A61" s="23"/>
      <c r="B61" s="2" t="s">
        <v>41</v>
      </c>
      <c r="C61" s="7" t="s">
        <v>0</v>
      </c>
      <c r="D61" s="12">
        <v>12</v>
      </c>
      <c r="E61" s="11"/>
      <c r="F61" s="11"/>
      <c r="G61" s="11"/>
    </row>
    <row r="62" spans="1:7" ht="19.95" customHeight="1" x14ac:dyDescent="0.3">
      <c r="A62" s="23"/>
      <c r="B62" s="2" t="s">
        <v>66</v>
      </c>
      <c r="C62" s="7" t="s">
        <v>0</v>
      </c>
      <c r="D62" s="7">
        <v>6</v>
      </c>
      <c r="E62" s="2"/>
      <c r="F62" s="2"/>
      <c r="G62" s="2"/>
    </row>
    <row r="63" spans="1:7" ht="19.95" customHeight="1" x14ac:dyDescent="0.3">
      <c r="A63" s="17" t="s">
        <v>12</v>
      </c>
      <c r="B63" s="2" t="s">
        <v>67</v>
      </c>
      <c r="C63" s="7" t="s">
        <v>2</v>
      </c>
      <c r="D63" s="7">
        <v>250</v>
      </c>
      <c r="E63" s="2"/>
      <c r="F63" s="2"/>
      <c r="G63" s="2"/>
    </row>
    <row r="64" spans="1:7" ht="19.95" customHeight="1" x14ac:dyDescent="0.3">
      <c r="A64" s="18"/>
      <c r="B64" s="2" t="s">
        <v>68</v>
      </c>
      <c r="C64" s="7" t="s">
        <v>0</v>
      </c>
      <c r="D64" s="7">
        <v>6</v>
      </c>
      <c r="E64" s="2"/>
      <c r="F64" s="2"/>
      <c r="G64" s="2"/>
    </row>
    <row r="65" spans="1:7" ht="19.95" customHeight="1" x14ac:dyDescent="0.3">
      <c r="A65" s="18"/>
      <c r="B65" s="2" t="s">
        <v>69</v>
      </c>
      <c r="C65" s="7" t="s">
        <v>2</v>
      </c>
      <c r="D65" s="7">
        <v>6</v>
      </c>
      <c r="E65" s="2"/>
      <c r="F65" s="2"/>
      <c r="G65" s="2"/>
    </row>
    <row r="66" spans="1:7" ht="19.95" customHeight="1" x14ac:dyDescent="0.3">
      <c r="A66" s="19"/>
      <c r="B66" s="2" t="s">
        <v>70</v>
      </c>
      <c r="C66" s="7" t="s">
        <v>0</v>
      </c>
      <c r="D66" s="7">
        <v>25</v>
      </c>
      <c r="E66" s="2"/>
      <c r="F66" s="2"/>
      <c r="G66" s="2"/>
    </row>
    <row r="67" spans="1:7" ht="19.95" customHeight="1" x14ac:dyDescent="0.3">
      <c r="A67" s="20" t="s">
        <v>75</v>
      </c>
      <c r="B67" s="2" t="s">
        <v>27</v>
      </c>
      <c r="C67" s="7" t="s">
        <v>0</v>
      </c>
      <c r="D67" s="7">
        <v>1</v>
      </c>
      <c r="E67" s="2"/>
      <c r="F67" s="2"/>
      <c r="G67" s="2"/>
    </row>
    <row r="68" spans="1:7" ht="19.95" customHeight="1" x14ac:dyDescent="0.3">
      <c r="A68" s="21"/>
      <c r="B68" s="2" t="s">
        <v>14</v>
      </c>
      <c r="C68" s="7" t="s">
        <v>0</v>
      </c>
      <c r="D68" s="7">
        <v>1</v>
      </c>
      <c r="E68" s="2"/>
      <c r="F68" s="2"/>
      <c r="G68" s="2"/>
    </row>
    <row r="69" spans="1:7" ht="19.95" customHeight="1" x14ac:dyDescent="0.3">
      <c r="A69" s="21"/>
      <c r="B69" s="2" t="s">
        <v>15</v>
      </c>
      <c r="C69" s="7" t="s">
        <v>16</v>
      </c>
      <c r="D69" s="7">
        <v>4</v>
      </c>
      <c r="E69" s="2"/>
      <c r="F69" s="2"/>
      <c r="G69" s="2"/>
    </row>
    <row r="70" spans="1:7" ht="19.95" customHeight="1" x14ac:dyDescent="0.3">
      <c r="A70" s="21"/>
      <c r="B70" s="4" t="s">
        <v>36</v>
      </c>
      <c r="C70" s="7" t="s">
        <v>0</v>
      </c>
      <c r="D70" s="10">
        <v>1</v>
      </c>
      <c r="E70" s="2"/>
      <c r="F70" s="2"/>
      <c r="G70" s="2"/>
    </row>
    <row r="71" spans="1:7" ht="19.95" customHeight="1" x14ac:dyDescent="0.3">
      <c r="A71" s="21"/>
      <c r="B71" s="4" t="s">
        <v>76</v>
      </c>
      <c r="C71" s="7" t="s">
        <v>0</v>
      </c>
      <c r="D71" s="10">
        <v>1</v>
      </c>
      <c r="E71" s="2"/>
      <c r="F71" s="2"/>
      <c r="G71" s="2"/>
    </row>
    <row r="72" spans="1:7" s="1" customFormat="1" ht="22.05" customHeight="1" x14ac:dyDescent="0.3">
      <c r="A72" s="21"/>
      <c r="B72" s="13" t="s">
        <v>30</v>
      </c>
      <c r="C72" s="7" t="s">
        <v>0</v>
      </c>
      <c r="D72" s="7">
        <v>1</v>
      </c>
      <c r="E72" s="5"/>
      <c r="F72" s="5"/>
      <c r="G72" s="5"/>
    </row>
    <row r="73" spans="1:7" ht="19.95" customHeight="1" x14ac:dyDescent="0.3">
      <c r="A73" s="20" t="s">
        <v>35</v>
      </c>
      <c r="B73" s="2" t="s">
        <v>17</v>
      </c>
      <c r="C73" s="7" t="s">
        <v>2</v>
      </c>
      <c r="D73" s="7">
        <v>80</v>
      </c>
      <c r="E73" s="2"/>
      <c r="F73" s="2"/>
      <c r="G73" s="2"/>
    </row>
    <row r="74" spans="1:7" ht="19.95" customHeight="1" x14ac:dyDescent="0.3">
      <c r="A74" s="21"/>
      <c r="B74" s="2" t="s">
        <v>25</v>
      </c>
      <c r="C74" s="7" t="s">
        <v>0</v>
      </c>
      <c r="D74" s="7">
        <v>1</v>
      </c>
      <c r="E74" s="2"/>
      <c r="F74" s="2"/>
      <c r="G74" s="2"/>
    </row>
    <row r="75" spans="1:7" ht="19.95" customHeight="1" x14ac:dyDescent="0.3">
      <c r="A75" s="21"/>
      <c r="B75" s="2" t="s">
        <v>33</v>
      </c>
      <c r="C75" s="7" t="s">
        <v>0</v>
      </c>
      <c r="D75" s="7">
        <v>1</v>
      </c>
      <c r="E75" s="2"/>
      <c r="F75" s="2"/>
      <c r="G75" s="2"/>
    </row>
    <row r="76" spans="1:7" ht="19.95" customHeight="1" x14ac:dyDescent="0.3">
      <c r="A76" s="21"/>
      <c r="B76" s="2" t="s">
        <v>79</v>
      </c>
      <c r="C76" s="7" t="s">
        <v>0</v>
      </c>
      <c r="D76" s="7">
        <v>20</v>
      </c>
      <c r="E76" s="2"/>
      <c r="F76" s="2"/>
      <c r="G76" s="2"/>
    </row>
    <row r="77" spans="1:7" ht="19.95" customHeight="1" x14ac:dyDescent="0.3">
      <c r="A77" s="21"/>
      <c r="B77" s="2" t="s">
        <v>34</v>
      </c>
      <c r="C77" s="7" t="s">
        <v>0</v>
      </c>
      <c r="D77" s="7">
        <v>25</v>
      </c>
      <c r="E77" s="2"/>
      <c r="F77" s="2"/>
      <c r="G77" s="2"/>
    </row>
    <row r="78" spans="1:7" ht="19.95" customHeight="1" x14ac:dyDescent="0.3">
      <c r="A78" s="21"/>
      <c r="B78" s="2" t="s">
        <v>21</v>
      </c>
      <c r="C78" s="7" t="s">
        <v>0</v>
      </c>
      <c r="D78" s="7">
        <v>25</v>
      </c>
      <c r="E78" s="2"/>
      <c r="F78" s="2"/>
      <c r="G78" s="2"/>
    </row>
    <row r="79" spans="1:7" ht="19.95" customHeight="1" x14ac:dyDescent="0.3">
      <c r="A79" s="21"/>
      <c r="B79" s="2" t="s">
        <v>18</v>
      </c>
      <c r="C79" s="7" t="s">
        <v>0</v>
      </c>
      <c r="D79" s="7">
        <v>24</v>
      </c>
      <c r="E79" s="2"/>
      <c r="F79" s="2"/>
      <c r="G79" s="2"/>
    </row>
    <row r="80" spans="1:7" ht="19.95" customHeight="1" x14ac:dyDescent="0.3">
      <c r="A80" s="21"/>
      <c r="B80" s="2" t="s">
        <v>19</v>
      </c>
      <c r="C80" s="7" t="s">
        <v>0</v>
      </c>
      <c r="D80" s="7">
        <v>1</v>
      </c>
      <c r="E80" s="2"/>
      <c r="F80" s="2"/>
      <c r="G80" s="2"/>
    </row>
    <row r="81" spans="1:7" ht="19.95" customHeight="1" x14ac:dyDescent="0.3">
      <c r="A81" s="21"/>
      <c r="B81" s="2" t="s">
        <v>20</v>
      </c>
      <c r="C81" s="7" t="s">
        <v>0</v>
      </c>
      <c r="D81" s="7">
        <v>20</v>
      </c>
      <c r="E81" s="2"/>
      <c r="F81" s="2"/>
      <c r="G81" s="2"/>
    </row>
    <row r="82" spans="1:7" ht="19.95" customHeight="1" x14ac:dyDescent="0.3">
      <c r="A82" s="21"/>
      <c r="B82" s="6" t="s">
        <v>23</v>
      </c>
      <c r="C82" s="14" t="s">
        <v>2</v>
      </c>
      <c r="D82" s="15">
        <v>80</v>
      </c>
      <c r="E82" s="6"/>
      <c r="F82" s="6"/>
      <c r="G82" s="6"/>
    </row>
    <row r="83" spans="1:7" ht="16.8" x14ac:dyDescent="0.3">
      <c r="A83" s="23" t="s">
        <v>22</v>
      </c>
      <c r="B83" s="2" t="s">
        <v>34</v>
      </c>
      <c r="C83" s="10" t="s">
        <v>0</v>
      </c>
      <c r="D83" s="7">
        <v>3</v>
      </c>
      <c r="E83" s="2"/>
      <c r="F83" s="2"/>
      <c r="G83" s="2"/>
    </row>
    <row r="84" spans="1:7" ht="16.8" x14ac:dyDescent="0.3">
      <c r="A84" s="23"/>
      <c r="B84" s="2" t="s">
        <v>21</v>
      </c>
      <c r="C84" s="7" t="s">
        <v>0</v>
      </c>
      <c r="D84" s="7">
        <v>3</v>
      </c>
      <c r="E84" s="2"/>
      <c r="F84" s="2"/>
      <c r="G84" s="2"/>
    </row>
    <row r="85" spans="1:7" ht="16.8" x14ac:dyDescent="0.3">
      <c r="A85" s="23"/>
      <c r="B85" s="2" t="s">
        <v>18</v>
      </c>
      <c r="C85" s="7" t="s">
        <v>0</v>
      </c>
      <c r="D85" s="7">
        <v>3</v>
      </c>
      <c r="E85" s="2"/>
      <c r="F85" s="2"/>
      <c r="G85" s="2"/>
    </row>
    <row r="86" spans="1:7" ht="16.8" x14ac:dyDescent="0.3">
      <c r="A86" s="23"/>
      <c r="B86" s="2" t="s">
        <v>20</v>
      </c>
      <c r="C86" s="7" t="s">
        <v>0</v>
      </c>
      <c r="D86" s="7">
        <v>2</v>
      </c>
      <c r="E86" s="2"/>
      <c r="F86" s="2"/>
      <c r="G86" s="2"/>
    </row>
    <row r="87" spans="1:7" ht="18" customHeight="1" x14ac:dyDescent="0.3">
      <c r="A87" s="23"/>
      <c r="B87" s="2" t="s">
        <v>23</v>
      </c>
      <c r="C87" s="7" t="s">
        <v>2</v>
      </c>
      <c r="D87" s="7">
        <v>12</v>
      </c>
      <c r="E87" s="2"/>
      <c r="F87" s="2"/>
      <c r="G87" s="2"/>
    </row>
    <row r="88" spans="1:7" ht="16.8" x14ac:dyDescent="0.3">
      <c r="A88" s="21" t="s">
        <v>32</v>
      </c>
      <c r="B88" s="2" t="s">
        <v>21</v>
      </c>
      <c r="C88" s="7" t="s">
        <v>0</v>
      </c>
      <c r="D88" s="7">
        <v>6</v>
      </c>
      <c r="E88" s="2"/>
      <c r="F88" s="2"/>
      <c r="G88" s="2"/>
    </row>
    <row r="89" spans="1:7" ht="16.8" x14ac:dyDescent="0.3">
      <c r="A89" s="21"/>
      <c r="B89" s="2" t="s">
        <v>34</v>
      </c>
      <c r="C89" s="10" t="s">
        <v>0</v>
      </c>
      <c r="D89" s="7">
        <v>6</v>
      </c>
      <c r="E89" s="2"/>
      <c r="F89" s="2"/>
      <c r="G89" s="2"/>
    </row>
    <row r="90" spans="1:7" ht="16.8" x14ac:dyDescent="0.3">
      <c r="A90" s="21"/>
      <c r="B90" s="2" t="s">
        <v>21</v>
      </c>
      <c r="C90" s="7" t="s">
        <v>0</v>
      </c>
      <c r="D90" s="7">
        <v>6</v>
      </c>
      <c r="E90" s="11"/>
      <c r="F90" s="11"/>
      <c r="G90" s="11"/>
    </row>
    <row r="91" spans="1:7" ht="16.8" x14ac:dyDescent="0.3">
      <c r="A91" s="21"/>
      <c r="B91" s="2" t="s">
        <v>20</v>
      </c>
      <c r="C91" s="7" t="s">
        <v>0</v>
      </c>
      <c r="D91" s="7">
        <v>4</v>
      </c>
      <c r="E91" s="11"/>
      <c r="F91" s="11"/>
      <c r="G91" s="11"/>
    </row>
    <row r="92" spans="1:7" ht="16.8" x14ac:dyDescent="0.3">
      <c r="A92" s="21"/>
      <c r="B92" s="2" t="s">
        <v>23</v>
      </c>
      <c r="C92" s="7" t="s">
        <v>2</v>
      </c>
      <c r="D92" s="7">
        <v>24</v>
      </c>
      <c r="E92" s="11"/>
      <c r="F92" s="11"/>
      <c r="G92" s="11"/>
    </row>
    <row r="93" spans="1:7" ht="16.8" x14ac:dyDescent="0.3">
      <c r="A93" s="21"/>
      <c r="B93" s="2" t="s">
        <v>33</v>
      </c>
      <c r="C93" s="7" t="s">
        <v>0</v>
      </c>
      <c r="D93" s="7">
        <v>1</v>
      </c>
      <c r="E93" s="11"/>
      <c r="F93" s="11"/>
      <c r="G93" s="11"/>
    </row>
    <row r="94" spans="1:7" ht="16.8" x14ac:dyDescent="0.3">
      <c r="A94" s="21"/>
      <c r="B94" s="2" t="s">
        <v>17</v>
      </c>
      <c r="C94" s="7" t="s">
        <v>2</v>
      </c>
      <c r="D94" s="7">
        <v>80</v>
      </c>
      <c r="E94" s="11"/>
      <c r="F94" s="11"/>
      <c r="G94" s="11"/>
    </row>
    <row r="95" spans="1:7" ht="16.8" x14ac:dyDescent="0.3">
      <c r="A95" s="21"/>
      <c r="B95" s="2" t="s">
        <v>26</v>
      </c>
      <c r="C95" s="7" t="s">
        <v>0</v>
      </c>
      <c r="D95" s="7">
        <f>20</f>
        <v>20</v>
      </c>
      <c r="E95" s="11"/>
      <c r="F95" s="11"/>
      <c r="G95" s="11"/>
    </row>
    <row r="96" spans="1:7" ht="16.8" x14ac:dyDescent="0.3">
      <c r="A96" s="21"/>
      <c r="B96" s="2" t="s">
        <v>18</v>
      </c>
      <c r="C96" s="7" t="s">
        <v>0</v>
      </c>
      <c r="D96" s="7">
        <v>6</v>
      </c>
      <c r="E96" s="11"/>
      <c r="F96" s="11"/>
      <c r="G96" s="11"/>
    </row>
    <row r="97" spans="1:7" ht="16.5" customHeight="1" x14ac:dyDescent="0.3">
      <c r="A97" s="23" t="s">
        <v>24</v>
      </c>
      <c r="B97" s="2" t="s">
        <v>33</v>
      </c>
      <c r="C97" s="7" t="s">
        <v>0</v>
      </c>
      <c r="D97" s="7">
        <v>2</v>
      </c>
      <c r="E97" s="2"/>
      <c r="F97" s="2"/>
      <c r="G97" s="2"/>
    </row>
    <row r="98" spans="1:7" ht="16.8" x14ac:dyDescent="0.3">
      <c r="A98" s="23"/>
      <c r="B98" s="2" t="s">
        <v>25</v>
      </c>
      <c r="C98" s="7" t="s">
        <v>0</v>
      </c>
      <c r="D98" s="7">
        <v>2</v>
      </c>
      <c r="E98" s="2"/>
      <c r="F98" s="2"/>
      <c r="G98" s="2"/>
    </row>
    <row r="99" spans="1:7" ht="13.95" customHeight="1" x14ac:dyDescent="0.3">
      <c r="A99" s="23"/>
      <c r="B99" s="2" t="s">
        <v>19</v>
      </c>
      <c r="C99" s="7" t="s">
        <v>0</v>
      </c>
      <c r="D99" s="7">
        <v>6</v>
      </c>
      <c r="E99" s="2"/>
      <c r="F99" s="2"/>
      <c r="G99" s="7"/>
    </row>
    <row r="100" spans="1:7" ht="13.95" customHeight="1" x14ac:dyDescent="0.3">
      <c r="A100" s="23"/>
      <c r="B100" s="2" t="s">
        <v>26</v>
      </c>
      <c r="C100" s="7" t="s">
        <v>0</v>
      </c>
      <c r="D100" s="7">
        <v>25</v>
      </c>
      <c r="E100" s="2"/>
      <c r="F100" s="2"/>
      <c r="G100" s="7"/>
    </row>
    <row r="101" spans="1:7" ht="16.8" x14ac:dyDescent="0.3">
      <c r="A101" s="23"/>
      <c r="B101" s="2" t="s">
        <v>17</v>
      </c>
      <c r="C101" s="7" t="s">
        <v>2</v>
      </c>
      <c r="D101" s="7">
        <v>100</v>
      </c>
      <c r="E101" s="2"/>
      <c r="F101" s="2"/>
      <c r="G101" s="2"/>
    </row>
    <row r="102" spans="1:7" ht="19.95" customHeight="1" x14ac:dyDescent="0.3">
      <c r="A102" s="16"/>
      <c r="B102" s="2" t="s">
        <v>13</v>
      </c>
      <c r="C102" s="7" t="s">
        <v>1</v>
      </c>
      <c r="D102" s="7">
        <v>50</v>
      </c>
      <c r="E102" s="2"/>
      <c r="F102" s="2"/>
      <c r="G102" s="2"/>
    </row>
    <row r="103" spans="1:7" ht="13.95" customHeight="1" x14ac:dyDescent="0.25">
      <c r="A103" s="8"/>
    </row>
  </sheetData>
  <mergeCells count="16">
    <mergeCell ref="A97:A101"/>
    <mergeCell ref="A63:A66"/>
    <mergeCell ref="A67:A72"/>
    <mergeCell ref="A20:A27"/>
    <mergeCell ref="A52:A56"/>
    <mergeCell ref="A36:A40"/>
    <mergeCell ref="A45:A48"/>
    <mergeCell ref="A49:A51"/>
    <mergeCell ref="A88:A96"/>
    <mergeCell ref="A4:A11"/>
    <mergeCell ref="A28:A35"/>
    <mergeCell ref="A41:A44"/>
    <mergeCell ref="A83:A87"/>
    <mergeCell ref="A73:A82"/>
    <mergeCell ref="A12:A19"/>
    <mergeCell ref="A57:A6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abSelected="1" topLeftCell="A13" workbookViewId="0">
      <selection activeCell="L19" sqref="L19"/>
    </sheetView>
  </sheetViews>
  <sheetFormatPr defaultColWidth="8.88671875" defaultRowHeight="13.8" x14ac:dyDescent="0.25"/>
  <cols>
    <col min="1" max="1" width="14.21875" style="3" customWidth="1"/>
    <col min="2" max="2" width="47.21875" style="3" customWidth="1"/>
    <col min="3" max="3" width="8.88671875" style="3"/>
    <col min="4" max="4" width="14.44140625" style="3" customWidth="1"/>
    <col min="5" max="5" width="13.5546875" style="3" customWidth="1"/>
    <col min="6" max="6" width="15.44140625" style="3" customWidth="1"/>
    <col min="7" max="7" width="20.21875" style="3" customWidth="1"/>
    <col min="8" max="16384" width="8.88671875" style="3"/>
  </cols>
  <sheetData>
    <row r="1" spans="1:7" ht="17.399999999999999" x14ac:dyDescent="0.25">
      <c r="A1" s="9"/>
      <c r="B1" s="9"/>
      <c r="C1" s="9"/>
      <c r="D1" s="9"/>
      <c r="E1" s="9"/>
      <c r="F1" s="9"/>
      <c r="G1" s="9"/>
    </row>
    <row r="2" spans="1:7" ht="17.399999999999999" x14ac:dyDescent="0.25">
      <c r="A2" s="9"/>
      <c r="B2" s="9"/>
      <c r="C2" s="9"/>
      <c r="D2" s="9"/>
      <c r="E2" s="9"/>
      <c r="F2" s="9"/>
      <c r="G2" s="9"/>
    </row>
    <row r="3" spans="1:7" s="1" customFormat="1" ht="22.05" customHeight="1" x14ac:dyDescent="0.3">
      <c r="A3" s="5" t="s">
        <v>71</v>
      </c>
      <c r="B3" s="5" t="s">
        <v>4</v>
      </c>
      <c r="C3" s="5" t="s">
        <v>3</v>
      </c>
      <c r="D3" s="5" t="s">
        <v>5</v>
      </c>
      <c r="E3" s="5" t="s">
        <v>6</v>
      </c>
      <c r="F3" s="5" t="s">
        <v>7</v>
      </c>
      <c r="G3" s="5"/>
    </row>
    <row r="4" spans="1:7" s="1" customFormat="1" ht="19.95" customHeight="1" x14ac:dyDescent="0.3">
      <c r="A4" s="24" t="s">
        <v>77</v>
      </c>
      <c r="B4" s="2" t="s">
        <v>52</v>
      </c>
      <c r="C4" s="7" t="s">
        <v>2</v>
      </c>
      <c r="D4" s="7">
        <f>'Vật tư khí nước Bàu Bàng '!D4+'Vật tư khí nước Bàu Bàng '!D16+'Vật tư khí nước Bàu Bàng '!D26+'Vật tư khí nước Bàu Bàng '!D28+'Vật tư khí nước Bàu Bàng '!D52+'Vật tư khí nước Bàu Bàng '!D59</f>
        <v>205</v>
      </c>
      <c r="E4" s="2"/>
      <c r="F4" s="2"/>
      <c r="G4" s="2"/>
    </row>
    <row r="5" spans="1:7" s="1" customFormat="1" ht="19.95" customHeight="1" x14ac:dyDescent="0.3">
      <c r="A5" s="25"/>
      <c r="B5" s="2" t="s">
        <v>46</v>
      </c>
      <c r="C5" s="7" t="s">
        <v>0</v>
      </c>
      <c r="D5" s="7">
        <f>'Vật tư khí nước Bàu Bàng '!D5+'Vật tư khí nước Bàu Bàng '!D29+'Vật tư khí nước Bàu Bàng '!D53</f>
        <v>8</v>
      </c>
      <c r="E5" s="2"/>
      <c r="F5" s="2"/>
      <c r="G5" s="2"/>
    </row>
    <row r="6" spans="1:7" s="1" customFormat="1" ht="19.95" customHeight="1" x14ac:dyDescent="0.3">
      <c r="A6" s="25"/>
      <c r="B6" s="2" t="s">
        <v>47</v>
      </c>
      <c r="C6" s="7" t="s">
        <v>0</v>
      </c>
      <c r="D6" s="7">
        <f>'Vật tư khí nước Bàu Bàng '!D6+'Vật tư khí nước Bàu Bàng '!D14+'Vật tư khí nước Bàu Bàng '!D22+'Vật tư khí nước Bàu Bàng '!D30</f>
        <v>11</v>
      </c>
      <c r="E6" s="2"/>
      <c r="F6" s="2"/>
      <c r="G6" s="2"/>
    </row>
    <row r="7" spans="1:7" s="1" customFormat="1" ht="19.95" customHeight="1" x14ac:dyDescent="0.3">
      <c r="A7" s="25"/>
      <c r="B7" s="2" t="s">
        <v>48</v>
      </c>
      <c r="C7" s="7" t="s">
        <v>0</v>
      </c>
      <c r="D7" s="7">
        <f>'Vật tư khí nước Bàu Bàng '!D7+'Vật tư khí nước Bàu Bàng '!D17+'Vật tư khí nước Bàu Bàng '!D21+'Vật tư khí nước Bàu Bàng '!D27+'Vật tư khí nước Bàu Bàng '!D31+'Vật tư khí nước Bàu Bàng '!D54</f>
        <v>24</v>
      </c>
      <c r="E7" s="2"/>
      <c r="F7" s="2"/>
      <c r="G7" s="7"/>
    </row>
    <row r="8" spans="1:7" s="1" customFormat="1" ht="19.95" customHeight="1" x14ac:dyDescent="0.3">
      <c r="A8" s="25"/>
      <c r="B8" s="2" t="s">
        <v>44</v>
      </c>
      <c r="C8" s="7" t="s">
        <v>0</v>
      </c>
      <c r="D8" s="7">
        <v>3</v>
      </c>
      <c r="E8" s="2"/>
      <c r="F8" s="2"/>
      <c r="G8" s="2"/>
    </row>
    <row r="9" spans="1:7" s="1" customFormat="1" ht="19.95" customHeight="1" x14ac:dyDescent="0.3">
      <c r="A9" s="25"/>
      <c r="B9" s="2" t="s">
        <v>49</v>
      </c>
      <c r="C9" s="7" t="s">
        <v>0</v>
      </c>
      <c r="D9" s="7">
        <f>'Vật tư khí nước Bàu Bàng '!D9+'Vật tư khí nước Bàu Bàng '!D33+'Vật tư khí nước Bàu Bàng '!D19</f>
        <v>16</v>
      </c>
      <c r="E9" s="2"/>
      <c r="F9" s="2"/>
      <c r="G9" s="2"/>
    </row>
    <row r="10" spans="1:7" s="1" customFormat="1" ht="19.95" customHeight="1" x14ac:dyDescent="0.3">
      <c r="A10" s="25"/>
      <c r="B10" s="2" t="s">
        <v>45</v>
      </c>
      <c r="C10" s="7" t="s">
        <v>0</v>
      </c>
      <c r="D10" s="7">
        <f>'Vật tư khí nước Bàu Bàng '!D10+'Vật tư khí nước Bàu Bàng '!D18+'Vật tư khí nước Bàu Bàng '!D20+'Vật tư khí nước Bàu Bàng '!D34+'Vật tư khí nước Bàu Bàng '!D56</f>
        <v>16</v>
      </c>
      <c r="E10" s="2"/>
      <c r="F10" s="2"/>
      <c r="G10" s="2"/>
    </row>
    <row r="11" spans="1:7" s="1" customFormat="1" ht="19.95" customHeight="1" x14ac:dyDescent="0.3">
      <c r="A11" s="25"/>
      <c r="B11" s="2" t="s">
        <v>9</v>
      </c>
      <c r="C11" s="7" t="s">
        <v>0</v>
      </c>
      <c r="D11" s="7">
        <f>'Vật tư khí nước Bàu Bàng '!D11+'Vật tư khí nước Bàu Bàng '!D35</f>
        <v>2</v>
      </c>
      <c r="E11" s="2"/>
      <c r="F11" s="2"/>
      <c r="G11" s="2"/>
    </row>
    <row r="12" spans="1:7" s="1" customFormat="1" ht="19.95" customHeight="1" x14ac:dyDescent="0.3">
      <c r="A12" s="25"/>
      <c r="B12" s="2" t="s">
        <v>50</v>
      </c>
      <c r="C12" s="7" t="s">
        <v>0</v>
      </c>
      <c r="D12" s="7">
        <f>'Vật tư khí nước Bàu Bàng '!D12</f>
        <v>2</v>
      </c>
      <c r="E12" s="2"/>
      <c r="F12" s="2"/>
      <c r="G12" s="2"/>
    </row>
    <row r="13" spans="1:7" s="1" customFormat="1" ht="19.95" customHeight="1" x14ac:dyDescent="0.3">
      <c r="A13" s="25"/>
      <c r="B13" s="2" t="s">
        <v>72</v>
      </c>
      <c r="C13" s="7" t="s">
        <v>0</v>
      </c>
      <c r="D13" s="7">
        <f>'Vật tư khí nước Bàu Bàng '!D13</f>
        <v>2</v>
      </c>
      <c r="E13" s="2"/>
      <c r="F13" s="2"/>
      <c r="G13" s="2"/>
    </row>
    <row r="14" spans="1:7" s="1" customFormat="1" ht="19.95" customHeight="1" x14ac:dyDescent="0.3">
      <c r="A14" s="25"/>
      <c r="B14" s="2" t="s">
        <v>54</v>
      </c>
      <c r="C14" s="7" t="s">
        <v>0</v>
      </c>
      <c r="D14" s="7">
        <f>'Vật tư khí nước Bàu Bàng '!D23+'Vật tư khí nước Bàu Bàng '!D36</f>
        <v>7</v>
      </c>
      <c r="E14" s="2"/>
      <c r="F14" s="2"/>
      <c r="G14" s="2"/>
    </row>
    <row r="15" spans="1:7" s="1" customFormat="1" ht="19.95" customHeight="1" x14ac:dyDescent="0.3">
      <c r="A15" s="25"/>
      <c r="B15" s="2" t="s">
        <v>55</v>
      </c>
      <c r="C15" s="7" t="s">
        <v>0</v>
      </c>
      <c r="D15" s="7">
        <f>'Vật tư khí nước Bàu Bàng '!D24+'Vật tư khí nước Bàu Bàng '!D38+'Vật tư khí nước Bàu Bàng '!D50</f>
        <v>32</v>
      </c>
      <c r="E15" s="2"/>
      <c r="F15" s="2"/>
      <c r="G15" s="2"/>
    </row>
    <row r="16" spans="1:7" s="1" customFormat="1" ht="19.95" customHeight="1" x14ac:dyDescent="0.3">
      <c r="A16" s="25"/>
      <c r="B16" s="2" t="s">
        <v>39</v>
      </c>
      <c r="C16" s="7" t="s">
        <v>0</v>
      </c>
      <c r="D16" s="7">
        <f>'Vật tư khí nước Bàu Bàng '!D37+'Vật tư khí nước Bàu Bàng '!D25</f>
        <v>7</v>
      </c>
      <c r="E16" s="2"/>
      <c r="F16" s="2"/>
      <c r="G16" s="2"/>
    </row>
    <row r="17" spans="1:7" s="1" customFormat="1" ht="19.95" customHeight="1" x14ac:dyDescent="0.3">
      <c r="A17" s="25"/>
      <c r="B17" s="2" t="s">
        <v>73</v>
      </c>
      <c r="C17" s="7" t="s">
        <v>0</v>
      </c>
      <c r="D17" s="7">
        <f>'Vật tư khí nước Bàu Bàng '!D38+'Vật tư khí nước Bàu Bàng '!D50</f>
        <v>30</v>
      </c>
      <c r="E17" s="2"/>
      <c r="F17" s="2"/>
      <c r="G17" s="2"/>
    </row>
    <row r="18" spans="1:7" s="1" customFormat="1" ht="19.95" customHeight="1" x14ac:dyDescent="0.3">
      <c r="A18" s="25"/>
      <c r="B18" s="2" t="s">
        <v>42</v>
      </c>
      <c r="C18" s="7" t="s">
        <v>0</v>
      </c>
      <c r="D18" s="7">
        <f>'Vật tư khí nước Bàu Bàng '!D39+'Vật tư khí nước Bàu Bàng '!D49</f>
        <v>66</v>
      </c>
      <c r="E18" s="2"/>
      <c r="F18" s="2"/>
      <c r="G18" s="2"/>
    </row>
    <row r="19" spans="1:7" s="1" customFormat="1" ht="19.95" customHeight="1" x14ac:dyDescent="0.3">
      <c r="A19" s="25"/>
      <c r="B19" s="2" t="s">
        <v>74</v>
      </c>
      <c r="C19" s="7" t="s">
        <v>0</v>
      </c>
      <c r="D19" s="7">
        <f>'Vật tư khí nước Bàu Bàng '!D40+'Vật tư khí nước Bàu Bàng '!D72</f>
        <v>7</v>
      </c>
      <c r="E19" s="2"/>
      <c r="F19" s="2"/>
      <c r="G19" s="2"/>
    </row>
    <row r="20" spans="1:7" s="1" customFormat="1" ht="19.95" customHeight="1" x14ac:dyDescent="0.3">
      <c r="A20" s="25"/>
      <c r="B20" s="2" t="s">
        <v>59</v>
      </c>
      <c r="C20" s="7" t="s">
        <v>0</v>
      </c>
      <c r="D20" s="7">
        <f>'Vật tư khí nước Bàu Bàng '!D41+'Vật tư khí nước Bàu Bàng '!D45</f>
        <v>3</v>
      </c>
      <c r="E20" s="2"/>
      <c r="F20" s="2"/>
      <c r="G20" s="2"/>
    </row>
    <row r="21" spans="1:7" s="1" customFormat="1" ht="19.95" customHeight="1" x14ac:dyDescent="0.3">
      <c r="A21" s="25"/>
      <c r="B21" s="2" t="s">
        <v>29</v>
      </c>
      <c r="C21" s="7" t="s">
        <v>0</v>
      </c>
      <c r="D21" s="7">
        <v>7</v>
      </c>
      <c r="E21" s="2"/>
      <c r="F21" s="2"/>
      <c r="G21" s="2"/>
    </row>
    <row r="22" spans="1:7" s="1" customFormat="1" ht="19.95" customHeight="1" x14ac:dyDescent="0.3">
      <c r="A22" s="25"/>
      <c r="B22" s="2" t="s">
        <v>60</v>
      </c>
      <c r="C22" s="7" t="s">
        <v>0</v>
      </c>
      <c r="D22" s="7">
        <v>16</v>
      </c>
      <c r="E22" s="2"/>
      <c r="F22" s="2"/>
      <c r="G22" s="2"/>
    </row>
    <row r="23" spans="1:7" s="1" customFormat="1" ht="19.95" customHeight="1" x14ac:dyDescent="0.3">
      <c r="A23" s="25"/>
      <c r="B23" s="2" t="s">
        <v>61</v>
      </c>
      <c r="C23" s="7" t="s">
        <v>2</v>
      </c>
      <c r="D23" s="7">
        <v>140</v>
      </c>
      <c r="E23" s="2"/>
      <c r="F23" s="2"/>
      <c r="G23" s="2"/>
    </row>
    <row r="24" spans="1:7" s="1" customFormat="1" ht="19.95" customHeight="1" x14ac:dyDescent="0.3">
      <c r="A24" s="25"/>
      <c r="B24" s="2" t="s">
        <v>84</v>
      </c>
      <c r="C24" s="7" t="s">
        <v>85</v>
      </c>
      <c r="D24" s="7">
        <v>2</v>
      </c>
      <c r="E24" s="2"/>
      <c r="F24" s="2"/>
      <c r="G24" s="2"/>
    </row>
    <row r="25" spans="1:7" ht="19.95" customHeight="1" x14ac:dyDescent="0.3">
      <c r="A25" s="25"/>
      <c r="B25" s="2" t="s">
        <v>62</v>
      </c>
      <c r="C25" s="7" t="s">
        <v>0</v>
      </c>
      <c r="D25" s="7">
        <f>'Vật tư khí nước Bàu Bàng '!D51</f>
        <v>6</v>
      </c>
      <c r="E25" s="2"/>
      <c r="F25" s="2"/>
      <c r="G25" s="2"/>
    </row>
    <row r="26" spans="1:7" ht="19.95" customHeight="1" x14ac:dyDescent="0.3">
      <c r="A26" s="25"/>
      <c r="B26" s="2" t="s">
        <v>63</v>
      </c>
      <c r="C26" s="7" t="s">
        <v>0</v>
      </c>
      <c r="D26" s="7">
        <f>'Vật tư khí nước Bàu Bàng '!D57</f>
        <v>3</v>
      </c>
      <c r="E26" s="2"/>
      <c r="F26" s="2"/>
      <c r="G26" s="2"/>
    </row>
    <row r="27" spans="1:7" ht="19.95" customHeight="1" x14ac:dyDescent="0.3">
      <c r="A27" s="25"/>
      <c r="B27" s="2" t="s">
        <v>64</v>
      </c>
      <c r="C27" s="7" t="s">
        <v>0</v>
      </c>
      <c r="D27" s="7">
        <f>'Vật tư khí nước Bàu Bàng '!D58</f>
        <v>3</v>
      </c>
      <c r="E27" s="2"/>
      <c r="F27" s="2"/>
      <c r="G27" s="2"/>
    </row>
    <row r="28" spans="1:7" ht="19.95" customHeight="1" x14ac:dyDescent="0.3">
      <c r="A28" s="25"/>
      <c r="B28" s="2" t="s">
        <v>65</v>
      </c>
      <c r="C28" s="7" t="s">
        <v>2</v>
      </c>
      <c r="D28" s="7">
        <f>'Vật tư khí nước Bàu Bàng '!D60</f>
        <v>12</v>
      </c>
      <c r="E28" s="2"/>
      <c r="F28" s="2"/>
      <c r="G28" s="2"/>
    </row>
    <row r="29" spans="1:7" ht="19.95" customHeight="1" x14ac:dyDescent="0.3">
      <c r="A29" s="25"/>
      <c r="B29" s="2" t="s">
        <v>67</v>
      </c>
      <c r="C29" s="7" t="s">
        <v>2</v>
      </c>
      <c r="D29" s="7">
        <v>250</v>
      </c>
      <c r="E29" s="2"/>
      <c r="F29" s="2"/>
      <c r="G29" s="2"/>
    </row>
    <row r="30" spans="1:7" ht="19.95" customHeight="1" x14ac:dyDescent="0.3">
      <c r="A30" s="25"/>
      <c r="B30" s="2" t="s">
        <v>68</v>
      </c>
      <c r="C30" s="7" t="s">
        <v>0</v>
      </c>
      <c r="D30" s="7">
        <v>6</v>
      </c>
      <c r="E30" s="2"/>
      <c r="F30" s="2"/>
      <c r="G30" s="2"/>
    </row>
    <row r="31" spans="1:7" ht="19.95" customHeight="1" x14ac:dyDescent="0.3">
      <c r="A31" s="25"/>
      <c r="B31" s="2" t="s">
        <v>69</v>
      </c>
      <c r="C31" s="7" t="s">
        <v>2</v>
      </c>
      <c r="D31" s="7">
        <v>6</v>
      </c>
      <c r="E31" s="2"/>
      <c r="F31" s="2"/>
      <c r="G31" s="2"/>
    </row>
    <row r="32" spans="1:7" ht="19.95" customHeight="1" x14ac:dyDescent="0.3">
      <c r="A32" s="25"/>
      <c r="B32" s="2" t="s">
        <v>70</v>
      </c>
      <c r="C32" s="7" t="s">
        <v>0</v>
      </c>
      <c r="D32" s="7">
        <v>25</v>
      </c>
      <c r="E32" s="2"/>
      <c r="F32" s="2"/>
      <c r="G32" s="2"/>
    </row>
    <row r="33" spans="1:7" ht="19.95" customHeight="1" x14ac:dyDescent="0.3">
      <c r="A33" s="25"/>
      <c r="B33" s="2" t="s">
        <v>27</v>
      </c>
      <c r="C33" s="7" t="s">
        <v>0</v>
      </c>
      <c r="D33" s="7">
        <v>1</v>
      </c>
      <c r="E33" s="2"/>
      <c r="F33" s="2"/>
      <c r="G33" s="2"/>
    </row>
    <row r="34" spans="1:7" ht="19.95" customHeight="1" x14ac:dyDescent="0.3">
      <c r="A34" s="25"/>
      <c r="B34" s="2" t="s">
        <v>14</v>
      </c>
      <c r="C34" s="7" t="s">
        <v>0</v>
      </c>
      <c r="D34" s="7">
        <v>1</v>
      </c>
      <c r="E34" s="2"/>
      <c r="F34" s="2"/>
      <c r="G34" s="2"/>
    </row>
    <row r="35" spans="1:7" ht="19.95" customHeight="1" x14ac:dyDescent="0.3">
      <c r="A35" s="25"/>
      <c r="B35" s="2" t="s">
        <v>13</v>
      </c>
      <c r="C35" s="7" t="s">
        <v>1</v>
      </c>
      <c r="D35" s="7">
        <v>50</v>
      </c>
      <c r="E35" s="2"/>
      <c r="F35" s="2"/>
      <c r="G35" s="2"/>
    </row>
    <row r="36" spans="1:7" ht="19.95" customHeight="1" x14ac:dyDescent="0.3">
      <c r="A36" s="26"/>
      <c r="B36" s="4" t="s">
        <v>36</v>
      </c>
      <c r="C36" s="7" t="s">
        <v>0</v>
      </c>
      <c r="D36" s="7">
        <v>1</v>
      </c>
      <c r="E36" s="2"/>
      <c r="F36" s="2"/>
      <c r="G36" s="2"/>
    </row>
    <row r="37" spans="1:7" ht="19.95" customHeight="1" x14ac:dyDescent="0.3">
      <c r="A37" s="27" t="s">
        <v>80</v>
      </c>
      <c r="B37" s="2" t="s">
        <v>78</v>
      </c>
      <c r="C37" s="7" t="s">
        <v>2</v>
      </c>
      <c r="D37" s="7">
        <f>'Vật tư khí nước Bàu Bàng '!D73+'Vật tư khí nước Bàu Bàng '!D94+'Vật tư khí nước Bàu Bàng '!D101</f>
        <v>260</v>
      </c>
      <c r="E37" s="2"/>
      <c r="F37" s="2"/>
      <c r="G37" s="2"/>
    </row>
    <row r="38" spans="1:7" ht="19.95" customHeight="1" x14ac:dyDescent="0.3">
      <c r="A38" s="28"/>
      <c r="B38" s="2" t="s">
        <v>25</v>
      </c>
      <c r="C38" s="7" t="s">
        <v>0</v>
      </c>
      <c r="D38" s="7">
        <f>'Vật tư khí nước Bàu Bàng '!D74+'Vật tư khí nước Bàu Bàng '!D98</f>
        <v>3</v>
      </c>
      <c r="E38" s="2"/>
      <c r="F38" s="2"/>
      <c r="G38" s="2"/>
    </row>
    <row r="39" spans="1:7" ht="19.95" customHeight="1" x14ac:dyDescent="0.3">
      <c r="A39" s="28"/>
      <c r="B39" s="2" t="s">
        <v>33</v>
      </c>
      <c r="C39" s="7" t="s">
        <v>0</v>
      </c>
      <c r="D39" s="7">
        <f>'Vật tư khí nước Bàu Bàng '!D75+'Vật tư khí nước Bàu Bàng '!D93+'Vật tư khí nước Bàu Bàng '!D97</f>
        <v>4</v>
      </c>
      <c r="E39" s="2"/>
      <c r="F39" s="2"/>
      <c r="G39" s="2"/>
    </row>
    <row r="40" spans="1:7" ht="19.95" customHeight="1" x14ac:dyDescent="0.3">
      <c r="A40" s="28"/>
      <c r="B40" s="2" t="s">
        <v>79</v>
      </c>
      <c r="C40" s="7" t="s">
        <v>0</v>
      </c>
      <c r="D40" s="7">
        <f>'Vật tư khí nước Bàu Bàng '!D76+'Vật tư khí nước Bàu Bàng '!D95+'Vật tư khí nước Bàu Bàng '!D100</f>
        <v>65</v>
      </c>
      <c r="E40" s="2"/>
      <c r="F40" s="2"/>
      <c r="G40" s="2"/>
    </row>
    <row r="41" spans="1:7" ht="19.95" customHeight="1" x14ac:dyDescent="0.3">
      <c r="A41" s="28"/>
      <c r="B41" s="2" t="s">
        <v>34</v>
      </c>
      <c r="C41" s="7" t="s">
        <v>0</v>
      </c>
      <c r="D41" s="7">
        <f>'Vật tư khí nước Bàu Bàng '!D77+'Vật tư khí nước Bàu Bàng '!D83+'Vật tư khí nước Bàu Bàng '!D89</f>
        <v>34</v>
      </c>
      <c r="E41" s="2"/>
      <c r="F41" s="2"/>
      <c r="G41" s="2"/>
    </row>
    <row r="42" spans="1:7" ht="19.95" customHeight="1" x14ac:dyDescent="0.3">
      <c r="A42" s="28"/>
      <c r="B42" s="2" t="s">
        <v>21</v>
      </c>
      <c r="C42" s="7" t="s">
        <v>0</v>
      </c>
      <c r="D42" s="7">
        <f>'Vật tư khí nước Bàu Bàng '!D78+'Vật tư khí nước Bàu Bàng '!D84+'Vật tư khí nước Bàu Bàng '!D88</f>
        <v>34</v>
      </c>
      <c r="E42" s="2"/>
      <c r="F42" s="2"/>
      <c r="G42" s="2"/>
    </row>
    <row r="43" spans="1:7" ht="19.95" customHeight="1" x14ac:dyDescent="0.3">
      <c r="A43" s="28"/>
      <c r="B43" s="2" t="s">
        <v>18</v>
      </c>
      <c r="C43" s="7" t="s">
        <v>0</v>
      </c>
      <c r="D43" s="7">
        <f>'Vật tư khí nước Bàu Bàng '!D79+'Vật tư khí nước Bàu Bàng '!D85+'Vật tư khí nước Bàu Bàng '!D96</f>
        <v>33</v>
      </c>
      <c r="E43" s="2"/>
      <c r="F43" s="2"/>
      <c r="G43" s="7"/>
    </row>
    <row r="44" spans="1:7" ht="19.95" customHeight="1" x14ac:dyDescent="0.3">
      <c r="A44" s="28"/>
      <c r="B44" s="2" t="s">
        <v>19</v>
      </c>
      <c r="C44" s="7" t="s">
        <v>0</v>
      </c>
      <c r="D44" s="7">
        <f>'Vật tư khí nước Bàu Bàng '!D80+'Vật tư khí nước Bàu Bàng '!D99</f>
        <v>7</v>
      </c>
      <c r="E44" s="2"/>
      <c r="F44" s="2"/>
      <c r="G44" s="2"/>
    </row>
    <row r="45" spans="1:7" ht="19.95" customHeight="1" x14ac:dyDescent="0.3">
      <c r="A45" s="28"/>
      <c r="B45" s="2" t="s">
        <v>20</v>
      </c>
      <c r="C45" s="7" t="s">
        <v>0</v>
      </c>
      <c r="D45" s="7">
        <f>'Vật tư khí nước Bàu Bàng '!D81+'Vật tư khí nước Bàu Bàng '!D86+'Vật tư khí nước Bàu Bàng '!D91</f>
        <v>26</v>
      </c>
      <c r="E45" s="2"/>
      <c r="F45" s="2"/>
      <c r="G45" s="2"/>
    </row>
    <row r="46" spans="1:7" ht="19.95" customHeight="1" x14ac:dyDescent="0.3">
      <c r="A46" s="28"/>
      <c r="B46" s="6" t="s">
        <v>23</v>
      </c>
      <c r="C46" s="7" t="s">
        <v>2</v>
      </c>
      <c r="D46" s="7">
        <f>'Vật tư khí nước Bàu Bàng '!D87+'Vật tư khí nước Bàu Bàng '!D92</f>
        <v>36</v>
      </c>
      <c r="E46" s="2"/>
      <c r="F46" s="2"/>
      <c r="G46" s="2"/>
    </row>
    <row r="47" spans="1:7" ht="19.95" customHeight="1" x14ac:dyDescent="0.3">
      <c r="A47" s="29"/>
      <c r="B47" s="2" t="s">
        <v>13</v>
      </c>
      <c r="C47" s="7" t="s">
        <v>1</v>
      </c>
      <c r="D47" s="7">
        <v>50</v>
      </c>
      <c r="E47" s="2"/>
      <c r="F47" s="2"/>
      <c r="G47" s="7"/>
    </row>
  </sheetData>
  <autoFilter ref="B1:B47" xr:uid="{00000000-0009-0000-0000-000001000000}"/>
  <mergeCells count="2">
    <mergeCell ref="A4:A36"/>
    <mergeCell ref="A37:A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Vật tư khí nước Bàu Bàng </vt:lpstr>
      <vt:lpstr>Tổng hợp KHÍ, NƯỚC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kiennq</dc:creator>
  <cp:lastModifiedBy>kiennq</cp:lastModifiedBy>
  <cp:lastPrinted>2025-03-03T02:51:11Z</cp:lastPrinted>
  <dcterms:created xsi:type="dcterms:W3CDTF">2025-02-27T09:01:39Z</dcterms:created>
  <dcterms:modified xsi:type="dcterms:W3CDTF">2025-06-13T08:50:27Z</dcterms:modified>
</cp:coreProperties>
</file>